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General ECON Stats/"/>
    </mc:Choice>
  </mc:AlternateContent>
  <xr:revisionPtr revIDLastSave="752" documentId="13_ncr:1_{7D56B4EE-26FE-4A9D-9849-B874AF8431C4}" xr6:coauthVersionLast="47" xr6:coauthVersionMax="47" xr10:uidLastSave="{5184A48F-5697-4985-83EF-E4F58F32933E}"/>
  <bookViews>
    <workbookView xWindow="5730" yWindow="-21225" windowWidth="22320" windowHeight="19980" tabRatio="954" xr2:uid="{00000000-000D-0000-FFFF-FFFF00000000}"/>
  </bookViews>
  <sheets>
    <sheet name="Parish and Municipal Population" sheetId="2" r:id="rId1"/>
    <sheet name="Age Distribution" sheetId="1" r:id="rId2"/>
    <sheet name="Number of Households" sheetId="10" r:id="rId3"/>
    <sheet name="Per Capita Personal Income" sheetId="3" r:id="rId4"/>
    <sheet name="Median Household Income" sheetId="4" r:id="rId5"/>
    <sheet name="Sources" sheetId="9" r:id="rId6"/>
    <sheet name="UL-L Fall Enrollment" sheetId="5" r:id="rId7"/>
    <sheet name="Pastelinks" sheetId="8" r:id="rId8"/>
  </sheets>
  <definedNames>
    <definedName name="_xlnm._FilterDatabase" localSheetId="4" hidden="1">'Median Household Income'!$A$1:$I$5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8" l="1"/>
  <c r="Q23" i="8"/>
  <c r="R23" i="8"/>
  <c r="S23" i="8"/>
  <c r="T23" i="8"/>
  <c r="O23" i="8"/>
  <c r="N23" i="8"/>
  <c r="G10" i="8"/>
  <c r="H10" i="8"/>
  <c r="I10" i="8"/>
  <c r="I26" i="10"/>
  <c r="I27" i="10"/>
  <c r="I28" i="10"/>
  <c r="I29" i="10"/>
  <c r="K28" i="2"/>
  <c r="K29" i="2"/>
  <c r="I28" i="2"/>
  <c r="I29" i="2"/>
  <c r="D10" i="8"/>
  <c r="E10" i="8"/>
  <c r="F10" i="8"/>
  <c r="K27" i="2"/>
  <c r="I26" i="2"/>
  <c r="I27" i="2"/>
  <c r="K26" i="2"/>
  <c r="I20" i="10"/>
  <c r="F21" i="1"/>
  <c r="E21" i="1"/>
  <c r="D21" i="1"/>
  <c r="C21" i="1"/>
  <c r="B21" i="1"/>
  <c r="K25" i="2"/>
  <c r="I25" i="2"/>
  <c r="I21" i="10"/>
  <c r="I22" i="10"/>
  <c r="I23" i="10"/>
  <c r="I24" i="10"/>
  <c r="I25" i="10"/>
  <c r="F20" i="1" l="1"/>
  <c r="E20" i="1"/>
  <c r="D20" i="1"/>
  <c r="C20" i="1"/>
  <c r="B20" i="1"/>
  <c r="K24" i="2"/>
  <c r="I24" i="2"/>
  <c r="K23" i="2"/>
  <c r="I23" i="2"/>
  <c r="K22" i="2" l="1"/>
  <c r="B19" i="1" l="1"/>
  <c r="C19" i="1"/>
  <c r="D19" i="1"/>
  <c r="E19" i="1"/>
  <c r="F19" i="1"/>
  <c r="B109" i="5" l="1"/>
  <c r="F18" i="1" l="1"/>
  <c r="E18" i="1"/>
  <c r="D18" i="1"/>
  <c r="C18" i="1"/>
  <c r="B18" i="1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5" i="1"/>
  <c r="B17" i="1"/>
  <c r="B6" i="1"/>
  <c r="B7" i="1"/>
  <c r="B8" i="1"/>
  <c r="B9" i="1"/>
  <c r="B10" i="1"/>
  <c r="B11" i="1"/>
  <c r="B12" i="1"/>
  <c r="B13" i="1"/>
  <c r="B14" i="1"/>
  <c r="B15" i="1"/>
  <c r="B16" i="1"/>
  <c r="B5" i="1"/>
  <c r="I21" i="2"/>
  <c r="K19" i="2"/>
  <c r="K20" i="2"/>
  <c r="K21" i="2"/>
  <c r="I20" i="2" l="1"/>
  <c r="I22" i="2"/>
  <c r="I19" i="2" l="1"/>
  <c r="I18" i="2"/>
  <c r="K18" i="2" l="1"/>
  <c r="I19" i="10" l="1"/>
  <c r="I18" i="10"/>
  <c r="I13" i="10" l="1"/>
  <c r="I15" i="10" l="1"/>
  <c r="I17" i="10"/>
  <c r="I16" i="10"/>
  <c r="I14" i="10"/>
  <c r="I12" i="10"/>
  <c r="B116" i="5"/>
  <c r="B115" i="5"/>
  <c r="B11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10" i="5"/>
  <c r="B111" i="5"/>
  <c r="B112" i="5"/>
  <c r="B113" i="5"/>
  <c r="I17" i="2"/>
  <c r="K3" i="2"/>
  <c r="K4" i="2"/>
  <c r="K5" i="2"/>
  <c r="K17" i="2"/>
  <c r="K2" i="2"/>
  <c r="I7" i="2" l="1"/>
  <c r="I8" i="2"/>
  <c r="I9" i="2"/>
  <c r="I10" i="2"/>
  <c r="I11" i="2"/>
  <c r="I12" i="2"/>
  <c r="I13" i="2"/>
  <c r="I14" i="2"/>
  <c r="I15" i="2"/>
  <c r="I16" i="2"/>
  <c r="I6" i="2"/>
  <c r="K10" i="2" l="1"/>
  <c r="K14" i="2"/>
  <c r="K16" i="2"/>
  <c r="K15" i="2"/>
  <c r="K7" i="2"/>
  <c r="K6" i="2"/>
  <c r="K9" i="2"/>
  <c r="K12" i="2"/>
  <c r="K13" i="2"/>
  <c r="K8" i="2"/>
  <c r="K11" i="2"/>
</calcChain>
</file>

<file path=xl/sharedStrings.xml><?xml version="1.0" encoding="utf-8"?>
<sst xmlns="http://schemas.openxmlformats.org/spreadsheetml/2006/main" count="115" uniqueCount="88">
  <si>
    <t>Year</t>
  </si>
  <si>
    <t>TOTAL LAFAYETTE PARISH POPULATION</t>
  </si>
  <si>
    <t>City of Lafayette</t>
  </si>
  <si>
    <t>Broussard</t>
  </si>
  <si>
    <t>Carencro</t>
  </si>
  <si>
    <t>Duson</t>
  </si>
  <si>
    <t>Scott</t>
  </si>
  <si>
    <t>Youngsville</t>
  </si>
  <si>
    <t>Parish Unincorporated</t>
  </si>
  <si>
    <t>TOTAL LAFAYETTE MARKET AREA</t>
  </si>
  <si>
    <t>Acadia Parish</t>
  </si>
  <si>
    <t>Evangeline Parish</t>
  </si>
  <si>
    <t>Iberia Parish</t>
  </si>
  <si>
    <t>Jefferson Davis Parish</t>
  </si>
  <si>
    <t>Lafayette Parish</t>
  </si>
  <si>
    <t>St. Landry Parish</t>
  </si>
  <si>
    <t>St. Martin Parish</t>
  </si>
  <si>
    <t>St. Mary Parish</t>
  </si>
  <si>
    <t>Vermilion Parish</t>
  </si>
  <si>
    <t xml:space="preserve"> </t>
  </si>
  <si>
    <t>Age Distribution of Population</t>
  </si>
  <si>
    <t>0-14</t>
  </si>
  <si>
    <t>15-34</t>
  </si>
  <si>
    <t>35-54</t>
  </si>
  <si>
    <t>55-74</t>
  </si>
  <si>
    <t>65+</t>
  </si>
  <si>
    <t>Under 5 years</t>
  </si>
  <si>
    <t>5 to 9 years</t>
  </si>
  <si>
    <t>10 to 14 years</t>
  </si>
  <si>
    <t>15 to 24 years</t>
  </si>
  <si>
    <t>25 to 34 years</t>
  </si>
  <si>
    <t>35 to 44 years</t>
  </si>
  <si>
    <t>45 to 54 years</t>
  </si>
  <si>
    <t>55 to 64 years</t>
  </si>
  <si>
    <t>65 to 74 years</t>
  </si>
  <si>
    <t>75 to 84 years</t>
  </si>
  <si>
    <t>85 years and over</t>
  </si>
  <si>
    <t>TOTAL LAFAYETTE PARISH HOUSEHOLDS</t>
  </si>
  <si>
    <t>CA1 Personal Income Summary: Personal Income, Population, Per Capita Personal Income</t>
  </si>
  <si>
    <t>Lafayette Parish and Louisiana</t>
  </si>
  <si>
    <t>Bureau of Economic Analysis</t>
  </si>
  <si>
    <t>Lafayette Parish Personal income (thousands of dollars)</t>
  </si>
  <si>
    <t>Lafayette Parish Population (persons) 1/</t>
  </si>
  <si>
    <t>Lafayette Parish Per capita personal income (dollars) 2/</t>
  </si>
  <si>
    <t>Louisiana Population (persons) 1/</t>
  </si>
  <si>
    <t>Louisiana Per capita personal income (dollars) 2/</t>
  </si>
  <si>
    <t>Legend / Footnotes:</t>
  </si>
  <si>
    <t>Note-- All dollar estimates are in current dollars (not adjusted for inflation).</t>
  </si>
  <si>
    <t>Louisiana</t>
  </si>
  <si>
    <t>Population: US Census &amp; ESRI Business Analyst</t>
  </si>
  <si>
    <t>Population Projection: ESRI Business Analyst</t>
  </si>
  <si>
    <t xml:space="preserve">Age Distribution: US Census Bureau American Community Suvey S0101 1-year estimates </t>
  </si>
  <si>
    <t>GDP: Bureau of Economic Analysis</t>
  </si>
  <si>
    <t>Per Capita Personal Income: Bureau of Economic Anlysis</t>
  </si>
  <si>
    <t>Number of Households: ESRI Business Analyst</t>
  </si>
  <si>
    <t>Median Household Income: ESRI Business Analyst</t>
  </si>
  <si>
    <t>UL Lafayette Fall Enrollment: UL Lafayette Department of Institutional Research</t>
  </si>
  <si>
    <t>https://getdata.louisiana.edu/facts-figures/get-data-semester/enrollment-trend-reports-college</t>
  </si>
  <si>
    <t>Total Fall Enrollment</t>
  </si>
  <si>
    <t>Undergraduate Men Fall Enrollment</t>
  </si>
  <si>
    <t>Undergraduate Women Fall Enrollment</t>
  </si>
  <si>
    <t>Graduate Men Fall Enrollment</t>
  </si>
  <si>
    <t>Graduate Women Fall Enrollment</t>
  </si>
  <si>
    <t>Town/Municipality</t>
  </si>
  <si>
    <t>Lafayette City</t>
  </si>
  <si>
    <t>Unincorporated</t>
  </si>
  <si>
    <t>Parish Total</t>
  </si>
  <si>
    <t>Parish</t>
  </si>
  <si>
    <t>Acadia</t>
  </si>
  <si>
    <t>Evangeline</t>
  </si>
  <si>
    <t>Iberia</t>
  </si>
  <si>
    <t xml:space="preserve">Jefferson Davis </t>
  </si>
  <si>
    <t>Lafayette</t>
  </si>
  <si>
    <t>St. Landry</t>
  </si>
  <si>
    <t>St. Martin</t>
  </si>
  <si>
    <t>St. Mary</t>
  </si>
  <si>
    <t>Vermilion</t>
  </si>
  <si>
    <t>Total</t>
  </si>
  <si>
    <t>Source: US Census Bureau - American Community Survey</t>
  </si>
  <si>
    <t xml:space="preserve">Source:  US Dept. of Commerce, Bureau of Economic Analysis </t>
  </si>
  <si>
    <t>Source:  US Census Bureau American Community Survey</t>
  </si>
  <si>
    <t>Date</t>
  </si>
  <si>
    <t>UL Fall Enrollment</t>
  </si>
  <si>
    <t>Source:  University of Louisiana at Lafayette Institutional Research</t>
  </si>
  <si>
    <t>Source:  US Census Bureau Decennial Census and American Community Survey</t>
  </si>
  <si>
    <t>Louisiana Personal income (millions of dollars)</t>
  </si>
  <si>
    <t>Next update: December 2025</t>
  </si>
  <si>
    <t>Projected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</si>
</sst>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[$-409]mmm\-yy;@"/>
    <numFmt numFmtId="166" formatCode="&quot;$&quot;#,##0"/>
    <numFmt numFmtId="167" formatCode="_(* #,##0_);_(* \(#,##0\);_(* &quot;-&quot;??_);_(@_)"/>
    <numFmt numFmtId="168" formatCode="&quot;$&quot;#,##0.00"/>
    <numFmt numFmtId="169" formatCode="&quot;$&quot;#,##0.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Tw Cen MT"/>
      <family val="2"/>
    </font>
    <font>
      <sz val="10"/>
      <color rgb="FF000000"/>
      <name val="Tw Cen MT"/>
      <family val="2"/>
    </font>
    <font>
      <sz val="10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rgb="FFA92D29"/>
      <name val="Tw Cen MT"/>
      <family val="2"/>
    </font>
    <font>
      <b/>
      <sz val="11"/>
      <color rgb="FFA92D2B"/>
      <name val="Tw Cen MT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12" applyNumberFormat="0" applyAlignment="0" applyProtection="0"/>
    <xf numFmtId="0" fontId="16" fillId="11" borderId="13" applyNumberFormat="0" applyAlignment="0" applyProtection="0"/>
    <xf numFmtId="0" fontId="17" fillId="11" borderId="12" applyNumberFormat="0" applyAlignment="0" applyProtection="0"/>
    <xf numFmtId="0" fontId="18" fillId="0" borderId="14" applyNumberFormat="0" applyFill="0" applyAlignment="0" applyProtection="0"/>
    <xf numFmtId="0" fontId="19" fillId="12" borderId="15" applyNumberFormat="0" applyAlignment="0" applyProtection="0"/>
    <xf numFmtId="0" fontId="20" fillId="0" borderId="0" applyNumberFormat="0" applyFill="0" applyBorder="0" applyAlignment="0" applyProtection="0"/>
    <xf numFmtId="0" fontId="7" fillId="13" borderId="16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2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2" fillId="37" borderId="0" applyNumberFormat="0" applyBorder="0" applyAlignment="0" applyProtection="0"/>
    <xf numFmtId="0" fontId="23" fillId="0" borderId="0"/>
    <xf numFmtId="0" fontId="25" fillId="0" borderId="0"/>
    <xf numFmtId="9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1">
    <xf numFmtId="0" fontId="0" fillId="0" borderId="0" xfId="0"/>
    <xf numFmtId="166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26" fillId="0" borderId="0" xfId="48"/>
    <xf numFmtId="3" fontId="3" fillId="0" borderId="20" xfId="0" applyNumberFormat="1" applyFont="1" applyBorder="1" applyAlignment="1">
      <alignment horizontal="right"/>
    </xf>
    <xf numFmtId="0" fontId="24" fillId="0" borderId="0" xfId="0" applyFont="1"/>
    <xf numFmtId="3" fontId="3" fillId="0" borderId="36" xfId="0" applyNumberFormat="1" applyFont="1" applyBorder="1" applyAlignment="1">
      <alignment horizontal="right"/>
    </xf>
    <xf numFmtId="166" fontId="3" fillId="0" borderId="3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0" fontId="6" fillId="0" borderId="0" xfId="0" applyFont="1" applyAlignment="1">
      <alignment wrapText="1"/>
    </xf>
    <xf numFmtId="165" fontId="29" fillId="2" borderId="2" xfId="0" applyNumberFormat="1" applyFont="1" applyFill="1" applyBorder="1" applyAlignment="1">
      <alignment horizontal="center" vertical="center" wrapText="1"/>
    </xf>
    <xf numFmtId="3" fontId="29" fillId="2" borderId="2" xfId="0" applyNumberFormat="1" applyFont="1" applyFill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0" fontId="30" fillId="0" borderId="0" xfId="0" applyFont="1"/>
    <xf numFmtId="3" fontId="29" fillId="3" borderId="2" xfId="0" applyNumberFormat="1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3" fontId="29" fillId="3" borderId="7" xfId="0" applyNumberFormat="1" applyFont="1" applyFill="1" applyBorder="1" applyAlignment="1">
      <alignment horizontal="center" vertical="center" wrapText="1"/>
    </xf>
    <xf numFmtId="0" fontId="29" fillId="0" borderId="36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20" xfId="0" applyFont="1" applyBorder="1" applyAlignment="1">
      <alignment horizontal="right"/>
    </xf>
    <xf numFmtId="3" fontId="30" fillId="0" borderId="0" xfId="0" applyNumberFormat="1" applyFont="1"/>
    <xf numFmtId="0" fontId="2" fillId="0" borderId="0" xfId="1"/>
    <xf numFmtId="165" fontId="29" fillId="2" borderId="18" xfId="0" applyNumberFormat="1" applyFont="1" applyFill="1" applyBorder="1" applyAlignment="1">
      <alignment horizontal="center" vertical="center" wrapText="1"/>
    </xf>
    <xf numFmtId="3" fontId="29" fillId="2" borderId="18" xfId="0" applyNumberFormat="1" applyFont="1" applyFill="1" applyBorder="1" applyAlignment="1">
      <alignment horizontal="center" vertical="center" wrapText="1"/>
    </xf>
    <xf numFmtId="3" fontId="29" fillId="2" borderId="19" xfId="0" applyNumberFormat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164" fontId="30" fillId="0" borderId="0" xfId="0" applyNumberFormat="1" applyFont="1"/>
    <xf numFmtId="0" fontId="29" fillId="0" borderId="5" xfId="0" applyFont="1" applyBorder="1" applyAlignment="1">
      <alignment horizontal="right"/>
    </xf>
    <xf numFmtId="10" fontId="30" fillId="0" borderId="0" xfId="0" applyNumberFormat="1" applyFont="1"/>
    <xf numFmtId="164" fontId="30" fillId="0" borderId="0" xfId="45" applyNumberFormat="1" applyFont="1"/>
    <xf numFmtId="164" fontId="24" fillId="0" borderId="21" xfId="0" applyNumberFormat="1" applyFont="1" applyBorder="1"/>
    <xf numFmtId="164" fontId="24" fillId="0" borderId="18" xfId="0" applyNumberFormat="1" applyFont="1" applyBorder="1"/>
    <xf numFmtId="164" fontId="24" fillId="0" borderId="18" xfId="45" applyNumberFormat="1" applyFont="1" applyBorder="1"/>
    <xf numFmtId="164" fontId="24" fillId="0" borderId="21" xfId="45" applyNumberFormat="1" applyFont="1" applyBorder="1"/>
    <xf numFmtId="164" fontId="24" fillId="0" borderId="26" xfId="0" applyNumberFormat="1" applyFont="1" applyBorder="1"/>
    <xf numFmtId="164" fontId="24" fillId="0" borderId="4" xfId="0" applyNumberFormat="1" applyFont="1" applyBorder="1"/>
    <xf numFmtId="164" fontId="24" fillId="0" borderId="4" xfId="45" applyNumberFormat="1" applyFont="1" applyBorder="1"/>
    <xf numFmtId="164" fontId="24" fillId="0" borderId="26" xfId="45" applyNumberFormat="1" applyFont="1" applyBorder="1"/>
    <xf numFmtId="164" fontId="24" fillId="0" borderId="0" xfId="0" applyNumberFormat="1" applyFont="1"/>
    <xf numFmtId="164" fontId="24" fillId="0" borderId="0" xfId="45" applyNumberFormat="1" applyFont="1" applyBorder="1"/>
    <xf numFmtId="164" fontId="24" fillId="0" borderId="5" xfId="0" applyNumberFormat="1" applyFont="1" applyBorder="1"/>
    <xf numFmtId="164" fontId="24" fillId="0" borderId="5" xfId="45" applyNumberFormat="1" applyFont="1" applyBorder="1"/>
    <xf numFmtId="0" fontId="29" fillId="0" borderId="6" xfId="0" applyFont="1" applyBorder="1" applyAlignment="1">
      <alignment horizontal="right"/>
    </xf>
    <xf numFmtId="0" fontId="29" fillId="0" borderId="43" xfId="0" applyFont="1" applyBorder="1"/>
    <xf numFmtId="166" fontId="30" fillId="0" borderId="18" xfId="0" applyNumberFormat="1" applyFont="1" applyBorder="1"/>
    <xf numFmtId="166" fontId="30" fillId="0" borderId="4" xfId="0" applyNumberFormat="1" applyFont="1" applyBorder="1"/>
    <xf numFmtId="0" fontId="29" fillId="0" borderId="18" xfId="0" applyFont="1" applyBorder="1"/>
    <xf numFmtId="3" fontId="30" fillId="0" borderId="18" xfId="0" applyNumberFormat="1" applyFont="1" applyBorder="1"/>
    <xf numFmtId="0" fontId="29" fillId="0" borderId="4" xfId="0" applyFont="1" applyBorder="1"/>
    <xf numFmtId="3" fontId="30" fillId="0" borderId="4" xfId="0" applyNumberFormat="1" applyFont="1" applyBorder="1"/>
    <xf numFmtId="0" fontId="29" fillId="0" borderId="5" xfId="0" applyFont="1" applyBorder="1"/>
    <xf numFmtId="0" fontId="29" fillId="0" borderId="0" xfId="0" applyFont="1"/>
    <xf numFmtId="168" fontId="30" fillId="0" borderId="0" xfId="0" applyNumberFormat="1" applyFont="1"/>
    <xf numFmtId="166" fontId="24" fillId="0" borderId="26" xfId="0" applyNumberFormat="1" applyFont="1" applyBorder="1"/>
    <xf numFmtId="3" fontId="24" fillId="0" borderId="18" xfId="0" applyNumberFormat="1" applyFont="1" applyBorder="1"/>
    <xf numFmtId="166" fontId="24" fillId="0" borderId="18" xfId="0" applyNumberFormat="1" applyFont="1" applyBorder="1"/>
    <xf numFmtId="3" fontId="24" fillId="0" borderId="0" xfId="0" applyNumberFormat="1" applyFont="1"/>
    <xf numFmtId="3" fontId="24" fillId="0" borderId="4" xfId="0" applyNumberFormat="1" applyFont="1" applyBorder="1"/>
    <xf numFmtId="166" fontId="24" fillId="0" borderId="4" xfId="0" applyNumberFormat="1" applyFont="1" applyBorder="1"/>
    <xf numFmtId="166" fontId="24" fillId="0" borderId="0" xfId="0" applyNumberFormat="1" applyFont="1"/>
    <xf numFmtId="3" fontId="24" fillId="0" borderId="5" xfId="0" applyNumberFormat="1" applyFont="1" applyBorder="1"/>
    <xf numFmtId="166" fontId="24" fillId="0" borderId="5" xfId="0" applyNumberFormat="1" applyFont="1" applyBorder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readingOrder="1"/>
    </xf>
    <xf numFmtId="0" fontId="29" fillId="0" borderId="44" xfId="0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164" fontId="24" fillId="0" borderId="45" xfId="0" applyNumberFormat="1" applyFont="1" applyBorder="1"/>
    <xf numFmtId="3" fontId="3" fillId="0" borderId="5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0" fontId="29" fillId="0" borderId="46" xfId="0" applyFont="1" applyBorder="1" applyAlignment="1">
      <alignment horizontal="right"/>
    </xf>
    <xf numFmtId="167" fontId="30" fillId="0" borderId="0" xfId="0" applyNumberFormat="1" applyFont="1"/>
    <xf numFmtId="0" fontId="34" fillId="4" borderId="29" xfId="0" applyFont="1" applyFill="1" applyBorder="1" applyAlignment="1">
      <alignment horizontal="left" vertical="center" wrapText="1"/>
    </xf>
    <xf numFmtId="3" fontId="35" fillId="4" borderId="30" xfId="0" applyNumberFormat="1" applyFont="1" applyFill="1" applyBorder="1" applyAlignment="1">
      <alignment horizontal="right" vertical="center" wrapText="1"/>
    </xf>
    <xf numFmtId="167" fontId="36" fillId="6" borderId="39" xfId="47" applyNumberFormat="1" applyFont="1" applyFill="1" applyBorder="1"/>
    <xf numFmtId="167" fontId="36" fillId="6" borderId="21" xfId="47" applyNumberFormat="1" applyFont="1" applyFill="1" applyBorder="1"/>
    <xf numFmtId="0" fontId="34" fillId="4" borderId="23" xfId="0" applyFont="1" applyFill="1" applyBorder="1" applyAlignment="1">
      <alignment horizontal="left" vertical="center" wrapText="1"/>
    </xf>
    <xf numFmtId="3" fontId="35" fillId="4" borderId="8" xfId="0" applyNumberFormat="1" applyFont="1" applyFill="1" applyBorder="1" applyAlignment="1">
      <alignment horizontal="right" vertical="center" wrapText="1"/>
    </xf>
    <xf numFmtId="167" fontId="36" fillId="6" borderId="40" xfId="47" applyNumberFormat="1" applyFont="1" applyFill="1" applyBorder="1"/>
    <xf numFmtId="167" fontId="36" fillId="6" borderId="26" xfId="47" applyNumberFormat="1" applyFont="1" applyFill="1" applyBorder="1"/>
    <xf numFmtId="167" fontId="36" fillId="6" borderId="40" xfId="47" applyNumberFormat="1" applyFont="1" applyFill="1" applyBorder="1" applyAlignment="1">
      <alignment vertical="center"/>
    </xf>
    <xf numFmtId="167" fontId="36" fillId="6" borderId="26" xfId="47" applyNumberFormat="1" applyFont="1" applyFill="1" applyBorder="1" applyAlignment="1">
      <alignment vertical="center"/>
    </xf>
    <xf numFmtId="0" fontId="34" fillId="4" borderId="24" xfId="0" applyFont="1" applyFill="1" applyBorder="1" applyAlignment="1">
      <alignment horizontal="left" vertical="center" wrapText="1"/>
    </xf>
    <xf numFmtId="3" fontId="37" fillId="4" borderId="25" xfId="0" applyNumberFormat="1" applyFont="1" applyFill="1" applyBorder="1" applyAlignment="1">
      <alignment horizontal="right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37" xfId="0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left" vertical="center" wrapText="1"/>
    </xf>
    <xf numFmtId="3" fontId="35" fillId="6" borderId="30" xfId="0" applyNumberFormat="1" applyFont="1" applyFill="1" applyBorder="1" applyAlignment="1">
      <alignment vertical="center" wrapText="1"/>
    </xf>
    <xf numFmtId="3" fontId="35" fillId="6" borderId="31" xfId="0" applyNumberFormat="1" applyFont="1" applyFill="1" applyBorder="1" applyAlignment="1">
      <alignment vertical="center" wrapText="1"/>
    </xf>
    <xf numFmtId="167" fontId="36" fillId="6" borderId="41" xfId="47" applyNumberFormat="1" applyFont="1" applyFill="1" applyBorder="1" applyAlignment="1">
      <alignment vertical="center"/>
    </xf>
    <xf numFmtId="0" fontId="34" fillId="6" borderId="23" xfId="0" applyFont="1" applyFill="1" applyBorder="1" applyAlignment="1">
      <alignment horizontal="left" vertical="center" wrapText="1"/>
    </xf>
    <xf numFmtId="3" fontId="35" fillId="6" borderId="8" xfId="0" applyNumberFormat="1" applyFont="1" applyFill="1" applyBorder="1" applyAlignment="1">
      <alignment vertical="center" wrapText="1"/>
    </xf>
    <xf numFmtId="3" fontId="35" fillId="6" borderId="32" xfId="0" applyNumberFormat="1" applyFont="1" applyFill="1" applyBorder="1" applyAlignment="1">
      <alignment vertical="center" wrapText="1"/>
    </xf>
    <xf numFmtId="167" fontId="36" fillId="6" borderId="42" xfId="47" applyNumberFormat="1" applyFont="1" applyFill="1" applyBorder="1" applyAlignment="1">
      <alignment vertical="center"/>
    </xf>
    <xf numFmtId="167" fontId="36" fillId="6" borderId="34" xfId="47" applyNumberFormat="1" applyFont="1" applyFill="1" applyBorder="1" applyAlignment="1">
      <alignment vertical="center"/>
    </xf>
    <xf numFmtId="0" fontId="34" fillId="6" borderId="24" xfId="0" applyFont="1" applyFill="1" applyBorder="1" applyAlignment="1">
      <alignment horizontal="left" vertical="center" wrapText="1"/>
    </xf>
    <xf numFmtId="3" fontId="37" fillId="6" borderId="25" xfId="0" applyNumberFormat="1" applyFont="1" applyFill="1" applyBorder="1" applyAlignment="1">
      <alignment horizontal="right" vertical="center" wrapText="1"/>
    </xf>
    <xf numFmtId="3" fontId="37" fillId="6" borderId="35" xfId="0" applyNumberFormat="1" applyFont="1" applyFill="1" applyBorder="1" applyAlignment="1">
      <alignment horizontal="right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28" xfId="0" applyFont="1" applyFill="1" applyBorder="1" applyAlignment="1">
      <alignment horizontal="center" vertical="center" wrapText="1"/>
    </xf>
    <xf numFmtId="3" fontId="35" fillId="4" borderId="26" xfId="0" applyNumberFormat="1" applyFont="1" applyFill="1" applyBorder="1" applyAlignment="1">
      <alignment horizontal="center" vertical="center" wrapText="1"/>
    </xf>
    <xf numFmtId="3" fontId="35" fillId="4" borderId="27" xfId="0" applyNumberFormat="1" applyFont="1" applyFill="1" applyBorder="1" applyAlignment="1">
      <alignment horizontal="center" vertical="center" wrapText="1"/>
    </xf>
    <xf numFmtId="0" fontId="38" fillId="5" borderId="38" xfId="0" applyFont="1" applyFill="1" applyBorder="1" applyAlignment="1">
      <alignment horizontal="center" vertical="center" wrapText="1"/>
    </xf>
    <xf numFmtId="0" fontId="38" fillId="5" borderId="28" xfId="0" applyFont="1" applyFill="1" applyBorder="1" applyAlignment="1">
      <alignment horizontal="center" vertical="center" wrapText="1"/>
    </xf>
    <xf numFmtId="3" fontId="35" fillId="4" borderId="31" xfId="0" applyNumberFormat="1" applyFont="1" applyFill="1" applyBorder="1" applyAlignment="1">
      <alignment horizontal="right" vertical="center" wrapText="1"/>
    </xf>
    <xf numFmtId="3" fontId="35" fillId="4" borderId="32" xfId="0" applyNumberFormat="1" applyFont="1" applyFill="1" applyBorder="1" applyAlignment="1">
      <alignment horizontal="right" vertical="center" wrapText="1"/>
    </xf>
    <xf numFmtId="3" fontId="37" fillId="4" borderId="33" xfId="0" applyNumberFormat="1" applyFont="1" applyFill="1" applyBorder="1" applyAlignment="1">
      <alignment horizontal="right" vertical="center" wrapText="1"/>
    </xf>
    <xf numFmtId="3" fontId="35" fillId="6" borderId="47" xfId="0" applyNumberFormat="1" applyFont="1" applyFill="1" applyBorder="1" applyAlignment="1">
      <alignment horizontal="right" vertical="center" wrapText="1"/>
    </xf>
    <xf numFmtId="3" fontId="37" fillId="6" borderId="48" xfId="0" applyNumberFormat="1" applyFont="1" applyFill="1" applyBorder="1" applyAlignment="1">
      <alignment horizontal="right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3" fontId="3" fillId="0" borderId="49" xfId="0" applyNumberFormat="1" applyFont="1" applyBorder="1" applyAlignment="1">
      <alignment horizontal="right"/>
    </xf>
    <xf numFmtId="0" fontId="29" fillId="0" borderId="49" xfId="0" applyFont="1" applyBorder="1" applyAlignment="1">
      <alignment horizontal="right"/>
    </xf>
    <xf numFmtId="9" fontId="30" fillId="0" borderId="0" xfId="45" applyFont="1"/>
    <xf numFmtId="0" fontId="29" fillId="0" borderId="50" xfId="0" applyFont="1" applyBorder="1" applyAlignment="1">
      <alignment horizontal="right"/>
    </xf>
    <xf numFmtId="3" fontId="3" fillId="0" borderId="50" xfId="0" applyNumberFormat="1" applyFont="1" applyBorder="1" applyAlignment="1">
      <alignment horizontal="right"/>
    </xf>
    <xf numFmtId="166" fontId="3" fillId="0" borderId="51" xfId="0" applyNumberFormat="1" applyFont="1" applyBorder="1" applyAlignment="1">
      <alignment horizontal="right"/>
    </xf>
    <xf numFmtId="169" fontId="24" fillId="0" borderId="4" xfId="0" applyNumberFormat="1" applyFont="1" applyBorder="1"/>
    <xf numFmtId="169" fontId="24" fillId="0" borderId="5" xfId="0" applyNumberFormat="1" applyFont="1" applyBorder="1"/>
    <xf numFmtId="0" fontId="4" fillId="0" borderId="0" xfId="1" applyFont="1"/>
    <xf numFmtId="0" fontId="2" fillId="0" borderId="0" xfId="1"/>
    <xf numFmtId="0" fontId="5" fillId="0" borderId="0" xfId="1" applyFont="1"/>
    <xf numFmtId="0" fontId="6" fillId="0" borderId="0" xfId="0" applyFont="1" applyAlignment="1">
      <alignment horizontal="left" wrapText="1"/>
    </xf>
    <xf numFmtId="0" fontId="4" fillId="0" borderId="0" xfId="0" applyFont="1"/>
    <xf numFmtId="0" fontId="30" fillId="0" borderId="0" xfId="0" applyFont="1"/>
    <xf numFmtId="0" fontId="5" fillId="0" borderId="0" xfId="0" applyFont="1"/>
    <xf numFmtId="0" fontId="28" fillId="0" borderId="0" xfId="0" applyFont="1" applyAlignment="1">
      <alignment horizontal="left" wrapText="1"/>
    </xf>
    <xf numFmtId="166" fontId="3" fillId="0" borderId="49" xfId="0" applyNumberFormat="1" applyFont="1" applyBorder="1" applyAlignment="1">
      <alignment horizontal="right"/>
    </xf>
    <xf numFmtId="167" fontId="36" fillId="6" borderId="47" xfId="47" applyNumberFormat="1" applyFont="1" applyFill="1" applyBorder="1" applyAlignment="1">
      <alignment vertical="center"/>
    </xf>
    <xf numFmtId="167" fontId="36" fillId="6" borderId="47" xfId="47" applyNumberFormat="1" applyFont="1" applyFill="1" applyBorder="1"/>
    <xf numFmtId="167" fontId="36" fillId="6" borderId="52" xfId="47" applyNumberFormat="1" applyFont="1" applyFill="1" applyBorder="1"/>
    <xf numFmtId="3" fontId="37" fillId="4" borderId="53" xfId="0" applyNumberFormat="1" applyFont="1" applyFill="1" applyBorder="1" applyAlignment="1">
      <alignment horizontal="right" vertical="center" wrapText="1"/>
    </xf>
    <xf numFmtId="0" fontId="38" fillId="5" borderId="54" xfId="0" applyFont="1" applyFill="1" applyBorder="1" applyAlignment="1">
      <alignment horizontal="center" vertical="center" wrapText="1"/>
    </xf>
    <xf numFmtId="167" fontId="36" fillId="6" borderId="21" xfId="47" applyNumberFormat="1" applyFont="1" applyFill="1" applyBorder="1" applyAlignment="1">
      <alignment vertical="center"/>
    </xf>
    <xf numFmtId="167" fontId="36" fillId="6" borderId="52" xfId="47" applyNumberFormat="1" applyFont="1" applyFill="1" applyBorder="1" applyAlignment="1">
      <alignment vertical="center"/>
    </xf>
    <xf numFmtId="3" fontId="37" fillId="6" borderId="55" xfId="0" applyNumberFormat="1" applyFont="1" applyFill="1" applyBorder="1" applyAlignment="1">
      <alignment horizontal="right" vertical="center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7" builtinId="3"/>
    <cellStyle name="Comma 2" xfId="46" xr:uid="{00000000-0005-0000-0000-00003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7000000}"/>
    <cellStyle name="Normal 3" xfId="43" xr:uid="{00000000-0005-0000-0000-000028000000}"/>
    <cellStyle name="Normal 4" xfId="44" xr:uid="{00000000-0005-0000-0000-000029000000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A92D29"/>
      <color rgb="FFB5121B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91266177934654E-2"/>
          <c:y val="0.13193541468794998"/>
          <c:w val="0.69068422481672553"/>
          <c:h val="0.5430967043516448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AD-46F5-A41B-E083ED2370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AD-46F5-A41B-E083ED2370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AD-46F5-A41B-E083ED2370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AD-46F5-A41B-E083ED23706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AD-46F5-A41B-E083ED237068}"/>
              </c:ext>
            </c:extLst>
          </c:dPt>
          <c:dLbls>
            <c:dLbl>
              <c:idx val="1"/>
              <c:layout>
                <c:manualLayout>
                  <c:x val="-1.613408760798116E-2"/>
                  <c:y val="3.252019567592951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AD-46F5-A41B-E083ED237068}"/>
                </c:ext>
              </c:extLst>
            </c:dLbl>
            <c:dLbl>
              <c:idx val="3"/>
              <c:layout>
                <c:manualLayout>
                  <c:x val="6.4724919093851136E-3"/>
                  <c:y val="-6.22568093385214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AD-46F5-A41B-E083ED2370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'Age Distribution'!$B$4:$F$4</c:f>
              <c:strCache>
                <c:ptCount val="5"/>
                <c:pt idx="0">
                  <c:v>0-14</c:v>
                </c:pt>
                <c:pt idx="1">
                  <c:v>15-34</c:v>
                </c:pt>
                <c:pt idx="2">
                  <c:v>35-54</c:v>
                </c:pt>
                <c:pt idx="3">
                  <c:v>55-74</c:v>
                </c:pt>
                <c:pt idx="4">
                  <c:v>65+</c:v>
                </c:pt>
              </c:strCache>
            </c:strRef>
          </c:cat>
          <c:val>
            <c:numRef>
              <c:f>'Age Distribution'!$B$25:$F$25</c:f>
              <c:numCache>
                <c:formatCode>0.0%</c:formatCode>
                <c:ptCount val="5"/>
                <c:pt idx="0">
                  <c:v>0.2</c:v>
                </c:pt>
                <c:pt idx="1">
                  <c:v>0.27900000000000003</c:v>
                </c:pt>
                <c:pt idx="2">
                  <c:v>0.251</c:v>
                </c:pt>
                <c:pt idx="3">
                  <c:v>0.216</c:v>
                </c:pt>
                <c:pt idx="4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AD-46F5-A41B-E083ED23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55347610534182"/>
          <c:y val="0.17076814067443091"/>
          <c:w val="0.12328466223275489"/>
          <c:h val="0.49268395109147933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 baseline="0">
          <a:latin typeface="Tw Cen MT" panose="020B0602020104020603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Lafayette Parish Per Capita Personal Income</a:t>
            </a:r>
          </a:p>
        </c:rich>
      </c:tx>
      <c:layout>
        <c:manualLayout>
          <c:xMode val="edge"/>
          <c:yMode val="edge"/>
          <c:x val="0.16257825528737299"/>
          <c:y val="4.1825095057034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7848336135562"/>
          <c:y val="0.14955640050697086"/>
          <c:w val="0.78072381015132031"/>
          <c:h val="0.6045627376425855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ack"/>
          </c:pictureOptions>
          <c:cat>
            <c:numRef>
              <c:f>'Per Capita Personal Income'!$A$42:$A$59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'Per Capita Personal Income'!$D$42:$D$59</c:f>
              <c:numCache>
                <c:formatCode>"$"#,##0</c:formatCode>
                <c:ptCount val="18"/>
                <c:pt idx="0">
                  <c:v>34913</c:v>
                </c:pt>
                <c:pt idx="1">
                  <c:v>39524</c:v>
                </c:pt>
                <c:pt idx="2">
                  <c:v>41053</c:v>
                </c:pt>
                <c:pt idx="3">
                  <c:v>45978</c:v>
                </c:pt>
                <c:pt idx="4">
                  <c:v>40970</c:v>
                </c:pt>
                <c:pt idx="5">
                  <c:v>43379</c:v>
                </c:pt>
                <c:pt idx="6">
                  <c:v>43855</c:v>
                </c:pt>
                <c:pt idx="7">
                  <c:v>50094</c:v>
                </c:pt>
                <c:pt idx="8">
                  <c:v>51764</c:v>
                </c:pt>
                <c:pt idx="9">
                  <c:v>48704</c:v>
                </c:pt>
                <c:pt idx="10">
                  <c:v>45670</c:v>
                </c:pt>
                <c:pt idx="11">
                  <c:v>47699</c:v>
                </c:pt>
                <c:pt idx="12">
                  <c:v>49061</c:v>
                </c:pt>
                <c:pt idx="13">
                  <c:v>50027</c:v>
                </c:pt>
                <c:pt idx="14">
                  <c:v>53852</c:v>
                </c:pt>
                <c:pt idx="15">
                  <c:v>60204</c:v>
                </c:pt>
                <c:pt idx="16">
                  <c:v>62448</c:v>
                </c:pt>
                <c:pt idx="17">
                  <c:v>66179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4-419C-A4A8-E23764BDD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21120"/>
        <c:axId val="185223040"/>
      </c:barChart>
      <c:catAx>
        <c:axId val="1852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6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522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22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5221120"/>
        <c:crosses val="autoZero"/>
        <c:crossBetween val="between"/>
      </c:valAx>
      <c:spPr>
        <a:solidFill>
          <a:srgbClr val="CCCC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75" l="0.5" r="0.5" t="0.75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Lafayette Parish Median Household Income</a:t>
            </a:r>
          </a:p>
        </c:rich>
      </c:tx>
      <c:layout>
        <c:manualLayout>
          <c:xMode val="edge"/>
          <c:yMode val="edge"/>
          <c:x val="0.19643227736067878"/>
          <c:y val="2.0242396310393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28548994800597"/>
          <c:y val="0.12517000937871645"/>
          <c:w val="0.78393457833948987"/>
          <c:h val="0.63068048072938254"/>
        </c:manualLayout>
      </c:layout>
      <c:barChart>
        <c:barDir val="col"/>
        <c:grouping val="clustered"/>
        <c:varyColors val="0"/>
        <c:ser>
          <c:idx val="0"/>
          <c:order val="0"/>
          <c:tx>
            <c:v>Louisiana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'Median Household Income'!$A$2:$A$16</c15:sqref>
                  </c15:fullRef>
                </c:ext>
              </c:extLst>
              <c:f>'Median Household Income'!$A$4:$A$16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'Median Household Income'!$B$3:$B$16</c15:sqref>
                  </c15:fullRef>
                </c:ext>
              </c:extLst>
              <c:f>'Median Household Income'!$B$5:$B$16</c:f>
              <c:numCache>
                <c:formatCode>"$"#,##0</c:formatCode>
                <c:ptCount val="12"/>
                <c:pt idx="0">
                  <c:v>44874</c:v>
                </c:pt>
                <c:pt idx="1">
                  <c:v>44991</c:v>
                </c:pt>
                <c:pt idx="2">
                  <c:v>45047</c:v>
                </c:pt>
                <c:pt idx="3">
                  <c:v>46036</c:v>
                </c:pt>
                <c:pt idx="4">
                  <c:v>45256</c:v>
                </c:pt>
                <c:pt idx="5">
                  <c:v>46153</c:v>
                </c:pt>
                <c:pt idx="6">
                  <c:v>47980</c:v>
                </c:pt>
                <c:pt idx="7">
                  <c:v>51294</c:v>
                </c:pt>
                <c:pt idx="8">
                  <c:v>55917</c:v>
                </c:pt>
                <c:pt idx="9">
                  <c:v>53362</c:v>
                </c:pt>
                <c:pt idx="10">
                  <c:v>58284</c:v>
                </c:pt>
                <c:pt idx="11">
                  <c:v>61174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1-4CD9-889A-4CD9E50749EA}"/>
            </c:ext>
          </c:extLst>
        </c:ser>
        <c:ser>
          <c:idx val="1"/>
          <c:order val="1"/>
          <c:tx>
            <c:v>Lafayette Parish</c:v>
          </c:tx>
          <c:spPr>
            <a:solidFill>
              <a:srgbClr val="A92D29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'Median Household Income'!$A$2:$A$16</c15:sqref>
                  </c15:fullRef>
                </c:ext>
              </c:extLst>
              <c:f>'Median Household Income'!$A$4:$A$16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'Median Household Income'!$C$3:$C$16</c15:sqref>
                  </c15:fullRef>
                </c:ext>
              </c:extLst>
              <c:f>'Median Household Income'!$C$5:$C$16</c:f>
              <c:numCache>
                <c:formatCode>"$"#,##0</c:formatCode>
                <c:ptCount val="12"/>
                <c:pt idx="0">
                  <c:v>51462</c:v>
                </c:pt>
                <c:pt idx="1">
                  <c:v>51406</c:v>
                </c:pt>
                <c:pt idx="2">
                  <c:v>51869</c:v>
                </c:pt>
                <c:pt idx="3">
                  <c:v>53639</c:v>
                </c:pt>
                <c:pt idx="4">
                  <c:v>52194</c:v>
                </c:pt>
                <c:pt idx="5">
                  <c:v>52392</c:v>
                </c:pt>
                <c:pt idx="6">
                  <c:v>56224</c:v>
                </c:pt>
                <c:pt idx="7">
                  <c:v>59298</c:v>
                </c:pt>
                <c:pt idx="8">
                  <c:v>66585</c:v>
                </c:pt>
                <c:pt idx="9">
                  <c:v>59213</c:v>
                </c:pt>
                <c:pt idx="10">
                  <c:v>60616</c:v>
                </c:pt>
                <c:pt idx="11">
                  <c:v>66401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C1-4CD9-889A-4CD9E507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52864"/>
        <c:axId val="185263232"/>
      </c:barChart>
      <c:catAx>
        <c:axId val="1852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526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263232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5252864"/>
        <c:crosses val="autoZero"/>
        <c:crossBetween val="between"/>
      </c:valAx>
      <c:spPr>
        <a:solidFill>
          <a:srgbClr val="CCCC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79608019399265"/>
          <c:y val="0.87349449040695892"/>
          <c:w val="0.5297010038693617"/>
          <c:h val="8.1223782346405426E-2"/>
        </c:manualLayout>
      </c:layout>
      <c:overlay val="0"/>
      <c:txPr>
        <a:bodyPr/>
        <a:lstStyle/>
        <a:p>
          <a:pPr>
            <a:defRPr baseline="0">
              <a:latin typeface="Tw Cen MT" panose="020B0602020104020603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UL Lafayette Fall Enrollment</a:t>
            </a:r>
          </a:p>
        </c:rich>
      </c:tx>
      <c:layout>
        <c:manualLayout>
          <c:xMode val="edge"/>
          <c:yMode val="edge"/>
          <c:x val="0.27882352941176469"/>
          <c:y val="4.66734991459400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0453460620524"/>
          <c:y val="0.15248279754958149"/>
          <c:w val="0.75656324582338907"/>
          <c:h val="0.60283896705648499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ack"/>
          </c:pictureOptions>
          <c:cat>
            <c:numRef>
              <c:f>'UL-L Fall Enrollment'!$A$109:$A$125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'UL-L Fall Enrollment'!$B$109:$B$125</c:f>
              <c:numCache>
                <c:formatCode>#,##0</c:formatCode>
                <c:ptCount val="17"/>
                <c:pt idx="0">
                  <c:v>16320</c:v>
                </c:pt>
                <c:pt idx="1">
                  <c:v>16361</c:v>
                </c:pt>
                <c:pt idx="2">
                  <c:v>16763</c:v>
                </c:pt>
                <c:pt idx="3">
                  <c:v>16885</c:v>
                </c:pt>
                <c:pt idx="4">
                  <c:v>16687</c:v>
                </c:pt>
                <c:pt idx="5">
                  <c:v>16646</c:v>
                </c:pt>
                <c:pt idx="6">
                  <c:v>17195</c:v>
                </c:pt>
                <c:pt idx="7">
                  <c:v>17508</c:v>
                </c:pt>
                <c:pt idx="8">
                  <c:v>17519</c:v>
                </c:pt>
                <c:pt idx="9">
                  <c:v>17297</c:v>
                </c:pt>
                <c:pt idx="10">
                  <c:v>17123</c:v>
                </c:pt>
                <c:pt idx="11">
                  <c:v>16933</c:v>
                </c:pt>
                <c:pt idx="12">
                  <c:v>16450</c:v>
                </c:pt>
                <c:pt idx="13">
                  <c:v>16225</c:v>
                </c:pt>
                <c:pt idx="14">
                  <c:v>15219</c:v>
                </c:pt>
                <c:pt idx="15">
                  <c:v>15345</c:v>
                </c:pt>
                <c:pt idx="16">
                  <c:v>15665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C-49FC-A18A-37212A487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62240"/>
        <c:axId val="185564160"/>
      </c:barChart>
      <c:catAx>
        <c:axId val="1855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6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556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64160"/>
        <c:scaling>
          <c:orientation val="minMax"/>
          <c:max val="20000"/>
          <c:min val="1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aseline="0">
                <a:latin typeface="Tw Cen MT" panose="020B0602020104020603" pitchFamily="34" charset="0"/>
              </a:defRPr>
            </a:pPr>
            <a:endParaRPr lang="en-US"/>
          </a:p>
        </c:txPr>
        <c:crossAx val="185562240"/>
        <c:crosses val="autoZero"/>
        <c:crossBetween val="between"/>
      </c:valAx>
      <c:spPr>
        <a:solidFill>
          <a:srgbClr val="CCCC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Number of Households in Lafayette Parish </a:t>
            </a:r>
          </a:p>
        </c:rich>
      </c:tx>
      <c:layout>
        <c:manualLayout>
          <c:xMode val="edge"/>
          <c:yMode val="edge"/>
          <c:x val="0.19801985183506737"/>
          <c:y val="1.9762664802034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8910891089108"/>
          <c:y val="0.15810307193187981"/>
          <c:w val="0.78465346534653468"/>
          <c:h val="0.53755044456839141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ack"/>
          </c:pictureOptions>
          <c:cat>
            <c:numRef>
              <c:extLst>
                <c:ext xmlns:c15="http://schemas.microsoft.com/office/drawing/2012/chart" uri="{02D57815-91ED-43cb-92C2-25804820EDAC}">
                  <c15:fullRef>
                    <c15:sqref>'Number of Households'!$A$14:$A$29</c15:sqref>
                  </c15:fullRef>
                </c:ext>
              </c:extLst>
              <c:f>'Number of Households'!$A$16:$A$29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Households'!$B$14:$B$29</c15:sqref>
                  </c15:fullRef>
                </c:ext>
              </c:extLst>
              <c:f>'Number of Households'!$B$16:$B$29</c:f>
              <c:numCache>
                <c:formatCode>#,##0</c:formatCode>
                <c:ptCount val="14"/>
                <c:pt idx="0">
                  <c:v>85578</c:v>
                </c:pt>
                <c:pt idx="1">
                  <c:v>86504</c:v>
                </c:pt>
                <c:pt idx="2">
                  <c:v>87602</c:v>
                </c:pt>
                <c:pt idx="3">
                  <c:v>89025</c:v>
                </c:pt>
                <c:pt idx="4">
                  <c:v>89130</c:v>
                </c:pt>
                <c:pt idx="5">
                  <c:v>98033</c:v>
                </c:pt>
                <c:pt idx="6">
                  <c:v>98896</c:v>
                </c:pt>
                <c:pt idx="7">
                  <c:v>98388</c:v>
                </c:pt>
                <c:pt idx="8">
                  <c:v>97428</c:v>
                </c:pt>
                <c:pt idx="9">
                  <c:v>96911</c:v>
                </c:pt>
                <c:pt idx="10">
                  <c:v>99575</c:v>
                </c:pt>
                <c:pt idx="11">
                  <c:v>100780</c:v>
                </c:pt>
                <c:pt idx="12">
                  <c:v>102284</c:v>
                </c:pt>
                <c:pt idx="13">
                  <c:v>103993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8-4AFD-95B6-7619C474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720256"/>
        <c:axId val="186722176"/>
      </c:barChart>
      <c:dateAx>
        <c:axId val="1867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6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6722176"/>
        <c:crosses val="autoZero"/>
        <c:auto val="0"/>
        <c:lblOffset val="100"/>
        <c:baseTimeUnit val="days"/>
        <c:majorUnit val="1"/>
        <c:minorUnit val="1"/>
      </c:dateAx>
      <c:valAx>
        <c:axId val="186722176"/>
        <c:scaling>
          <c:orientation val="minMax"/>
          <c:max val="100000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86720256"/>
        <c:crosses val="autoZero"/>
        <c:crossBetween val="between"/>
        <c:majorUnit val="10000"/>
      </c:valAx>
      <c:spPr>
        <a:solidFill>
          <a:srgbClr val="CCCC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403225</xdr:colOff>
      <xdr:row>13</xdr:row>
      <xdr:rowOff>25400</xdr:rowOff>
    </xdr:from>
    <xdr:to>
      <xdr:col>6</xdr:col>
      <xdr:colOff>241300</xdr:colOff>
      <xdr:row>26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6</xdr:col>
      <xdr:colOff>28575</xdr:colOff>
      <xdr:row>44</xdr:row>
      <xdr:rowOff>28575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100964</xdr:colOff>
      <xdr:row>46</xdr:row>
      <xdr:rowOff>114300</xdr:rowOff>
    </xdr:from>
    <xdr:to>
      <xdr:col>6</xdr:col>
      <xdr:colOff>374649</xdr:colOff>
      <xdr:row>60</xdr:row>
      <xdr:rowOff>36196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62</xdr:row>
      <xdr:rowOff>177800</xdr:rowOff>
    </xdr:from>
    <xdr:to>
      <xdr:col>6</xdr:col>
      <xdr:colOff>85725</xdr:colOff>
      <xdr:row>78</xdr:row>
      <xdr:rowOff>12700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3865</xdr:colOff>
      <xdr:row>82</xdr:row>
      <xdr:rowOff>75648</xdr:rowOff>
    </xdr:from>
    <xdr:to>
      <xdr:col>6</xdr:col>
      <xdr:colOff>51490</xdr:colOff>
      <xdr:row>95</xdr:row>
      <xdr:rowOff>66123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0.09884</cdr:x>
      <cdr:y>0.77465</cdr:y>
    </cdr:from>
    <cdr:to>
      <cdr:x>0.91018</cdr:x>
      <cdr:y>0.96303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4119" y="1896275"/>
          <a:ext cx="3153029" cy="461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>
              <a:latin typeface="Tw Cen MT" panose="020B0602020104020603" pitchFamily="34" charset="0"/>
              <a:cs typeface="Arial" panose="020B0604020202020204" pitchFamily="34" charset="0"/>
            </a:rPr>
            <a:t>Age Distribution</a:t>
          </a:r>
          <a:br>
            <a:rPr lang="en-US" sz="1100">
              <a:latin typeface="Tw Cen MT" panose="020B0602020104020603" pitchFamily="34" charset="0"/>
              <a:cs typeface="Arial" panose="020B0604020202020204" pitchFamily="34" charset="0"/>
            </a:rPr>
          </a:br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getdata.louisiana.edu/facts-figures/get-data-semester/enrollment-trend-reports-colleg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zoomScaleNormal="100" workbookViewId="0">
      <selection activeCell="AA42" sqref="AA42"/>
    </sheetView>
  </sheetViews>
  <sheetFormatPr defaultColWidth="8.6328125" defaultRowHeight="14" x14ac:dyDescent="0.3"/>
  <cols>
    <col min="1" max="1" width="15.54296875" style="16" customWidth="1"/>
    <col min="2" max="2" width="21.81640625" style="16" customWidth="1"/>
    <col min="3" max="9" width="15.54296875" style="16" customWidth="1"/>
    <col min="10" max="10" width="2.81640625" style="16" customWidth="1"/>
    <col min="11" max="11" width="21.81640625" style="16" customWidth="1"/>
    <col min="12" max="20" width="15.54296875" style="16" customWidth="1"/>
    <col min="21" max="16384" width="8.6328125" style="16"/>
  </cols>
  <sheetData>
    <row r="1" spans="1:20" ht="42.5" thickBo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3" t="s">
        <v>8</v>
      </c>
      <c r="K1" s="17" t="s">
        <v>9</v>
      </c>
      <c r="L1" s="17" t="s">
        <v>10</v>
      </c>
      <c r="M1" s="18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7" t="s">
        <v>18</v>
      </c>
    </row>
    <row r="2" spans="1:20" x14ac:dyDescent="0.3">
      <c r="A2" s="20">
        <v>1900</v>
      </c>
      <c r="B2" s="7">
        <v>22825</v>
      </c>
      <c r="C2" s="7"/>
      <c r="D2" s="7"/>
      <c r="E2" s="7"/>
      <c r="F2" s="7"/>
      <c r="G2" s="7"/>
      <c r="H2" s="7"/>
      <c r="I2" s="7"/>
      <c r="K2" s="7">
        <f>SUM(L2:T2)</f>
        <v>202019</v>
      </c>
      <c r="L2" s="7">
        <v>23483</v>
      </c>
      <c r="M2" s="7"/>
      <c r="N2" s="7">
        <v>29015</v>
      </c>
      <c r="O2" s="7"/>
      <c r="P2" s="7">
        <v>22825</v>
      </c>
      <c r="Q2" s="7">
        <v>52906</v>
      </c>
      <c r="R2" s="7">
        <v>18940</v>
      </c>
      <c r="S2" s="7">
        <v>34145</v>
      </c>
      <c r="T2" s="7">
        <v>20705</v>
      </c>
    </row>
    <row r="3" spans="1:20" x14ac:dyDescent="0.3">
      <c r="A3" s="21">
        <v>1910</v>
      </c>
      <c r="B3" s="2">
        <v>28733</v>
      </c>
      <c r="C3" s="2"/>
      <c r="D3" s="2"/>
      <c r="E3" s="2"/>
      <c r="F3" s="2"/>
      <c r="G3" s="2"/>
      <c r="H3" s="2"/>
      <c r="I3" s="2"/>
      <c r="K3" s="2">
        <f t="shared" ref="K3:K23" si="0">SUM(L3:T3)</f>
        <v>247331</v>
      </c>
      <c r="L3" s="2">
        <v>31847</v>
      </c>
      <c r="M3" s="2"/>
      <c r="N3" s="2">
        <v>31262</v>
      </c>
      <c r="O3" s="2"/>
      <c r="P3" s="2">
        <v>28733</v>
      </c>
      <c r="Q3" s="2">
        <v>66661</v>
      </c>
      <c r="R3" s="2">
        <v>23070</v>
      </c>
      <c r="S3" s="2">
        <v>39368</v>
      </c>
      <c r="T3" s="2">
        <v>26390</v>
      </c>
    </row>
    <row r="4" spans="1:20" x14ac:dyDescent="0.3">
      <c r="A4" s="21">
        <v>1920</v>
      </c>
      <c r="B4" s="2">
        <v>30841</v>
      </c>
      <c r="C4" s="2"/>
      <c r="D4" s="2"/>
      <c r="E4" s="2"/>
      <c r="F4" s="2"/>
      <c r="G4" s="2"/>
      <c r="H4" s="2"/>
      <c r="I4" s="2"/>
      <c r="K4" s="2">
        <f t="shared" si="0"/>
        <v>265923</v>
      </c>
      <c r="L4" s="2">
        <v>34820</v>
      </c>
      <c r="M4" s="2">
        <v>23485</v>
      </c>
      <c r="N4" s="2">
        <v>26855</v>
      </c>
      <c r="O4" s="2">
        <v>18999</v>
      </c>
      <c r="P4" s="2">
        <v>30841</v>
      </c>
      <c r="Q4" s="2">
        <v>51697</v>
      </c>
      <c r="R4" s="2">
        <v>21990</v>
      </c>
      <c r="S4" s="2">
        <v>30754</v>
      </c>
      <c r="T4" s="2">
        <v>26482</v>
      </c>
    </row>
    <row r="5" spans="1:20" x14ac:dyDescent="0.3">
      <c r="A5" s="21">
        <v>1930</v>
      </c>
      <c r="B5" s="2">
        <v>38827</v>
      </c>
      <c r="C5" s="2"/>
      <c r="D5" s="2"/>
      <c r="E5" s="2"/>
      <c r="F5" s="2"/>
      <c r="G5" s="2"/>
      <c r="H5" s="2"/>
      <c r="I5" s="2"/>
      <c r="K5" s="2">
        <f t="shared" si="0"/>
        <v>296515</v>
      </c>
      <c r="L5" s="2">
        <v>39326</v>
      </c>
      <c r="M5" s="2">
        <v>25483</v>
      </c>
      <c r="N5" s="2">
        <v>28192</v>
      </c>
      <c r="O5" s="2">
        <v>19765</v>
      </c>
      <c r="P5" s="2">
        <v>38827</v>
      </c>
      <c r="Q5" s="2">
        <v>60074</v>
      </c>
      <c r="R5" s="2">
        <v>21767</v>
      </c>
      <c r="S5" s="2">
        <v>29397</v>
      </c>
      <c r="T5" s="2">
        <v>33684</v>
      </c>
    </row>
    <row r="6" spans="1:20" x14ac:dyDescent="0.3">
      <c r="A6" s="21">
        <v>1940</v>
      </c>
      <c r="B6" s="2">
        <v>43941</v>
      </c>
      <c r="C6" s="2">
        <v>19210</v>
      </c>
      <c r="D6" s="2">
        <v>914</v>
      </c>
      <c r="E6" s="2">
        <v>1600</v>
      </c>
      <c r="F6" s="2">
        <v>463</v>
      </c>
      <c r="G6" s="2">
        <v>407</v>
      </c>
      <c r="H6" s="2">
        <v>647</v>
      </c>
      <c r="I6" s="2">
        <f>B6-C6-D6-E6-F6-G6-H6</f>
        <v>20700</v>
      </c>
      <c r="K6" s="2">
        <f t="shared" si="0"/>
        <v>349155</v>
      </c>
      <c r="L6" s="2">
        <v>46260</v>
      </c>
      <c r="M6" s="2">
        <v>30497</v>
      </c>
      <c r="N6" s="2">
        <v>37183</v>
      </c>
      <c r="O6" s="2">
        <v>24191</v>
      </c>
      <c r="P6" s="2">
        <v>43941</v>
      </c>
      <c r="Q6" s="2">
        <v>71481</v>
      </c>
      <c r="R6" s="2">
        <v>26394</v>
      </c>
      <c r="S6" s="2">
        <v>31458</v>
      </c>
      <c r="T6" s="2">
        <v>37750</v>
      </c>
    </row>
    <row r="7" spans="1:20" x14ac:dyDescent="0.3">
      <c r="A7" s="21">
        <v>1950</v>
      </c>
      <c r="B7" s="2">
        <v>57743</v>
      </c>
      <c r="C7" s="2">
        <v>33541</v>
      </c>
      <c r="D7" s="2">
        <v>1587</v>
      </c>
      <c r="E7" s="2">
        <v>1237</v>
      </c>
      <c r="F7" s="2">
        <v>707</v>
      </c>
      <c r="G7" s="2">
        <v>688</v>
      </c>
      <c r="H7" s="2">
        <v>769</v>
      </c>
      <c r="I7" s="2">
        <f t="shared" ref="I7:I23" si="1">B7-C7-D7-E7-F7-G7-H7</f>
        <v>19214</v>
      </c>
      <c r="K7" s="2">
        <f t="shared" si="0"/>
        <v>380385</v>
      </c>
      <c r="L7" s="2">
        <v>47050</v>
      </c>
      <c r="M7" s="2">
        <v>31629</v>
      </c>
      <c r="N7" s="2">
        <v>40059</v>
      </c>
      <c r="O7" s="2">
        <v>26298</v>
      </c>
      <c r="P7" s="2">
        <v>57743</v>
      </c>
      <c r="Q7" s="2">
        <v>78476</v>
      </c>
      <c r="R7" s="2">
        <v>26353</v>
      </c>
      <c r="S7" s="2">
        <v>35848</v>
      </c>
      <c r="T7" s="2">
        <v>36929</v>
      </c>
    </row>
    <row r="8" spans="1:20" x14ac:dyDescent="0.3">
      <c r="A8" s="21">
        <v>1960</v>
      </c>
      <c r="B8" s="2">
        <v>84656</v>
      </c>
      <c r="C8" s="2">
        <v>40400</v>
      </c>
      <c r="D8" s="2">
        <v>1519</v>
      </c>
      <c r="E8" s="2">
        <v>791</v>
      </c>
      <c r="F8" s="2">
        <v>1033</v>
      </c>
      <c r="G8" s="2">
        <v>902</v>
      </c>
      <c r="H8" s="2">
        <v>946</v>
      </c>
      <c r="I8" s="2">
        <f t="shared" si="1"/>
        <v>39065</v>
      </c>
      <c r="K8" s="2">
        <f t="shared" si="0"/>
        <v>445952</v>
      </c>
      <c r="L8" s="2">
        <v>49931</v>
      </c>
      <c r="M8" s="2">
        <v>31639</v>
      </c>
      <c r="N8" s="2">
        <v>51657</v>
      </c>
      <c r="O8" s="2">
        <v>29825</v>
      </c>
      <c r="P8" s="2">
        <v>84656</v>
      </c>
      <c r="Q8" s="2">
        <v>81493</v>
      </c>
      <c r="R8" s="2">
        <v>29063</v>
      </c>
      <c r="S8" s="2">
        <v>48833</v>
      </c>
      <c r="T8" s="2">
        <v>38855</v>
      </c>
    </row>
    <row r="9" spans="1:20" x14ac:dyDescent="0.3">
      <c r="A9" s="21">
        <v>1970</v>
      </c>
      <c r="B9" s="2">
        <v>111643</v>
      </c>
      <c r="C9" s="2">
        <v>68908</v>
      </c>
      <c r="D9" s="2">
        <v>2302</v>
      </c>
      <c r="E9" s="2">
        <v>1707</v>
      </c>
      <c r="F9" s="2">
        <v>1119</v>
      </c>
      <c r="G9" s="2">
        <v>1334</v>
      </c>
      <c r="H9" s="2">
        <v>1002</v>
      </c>
      <c r="I9" s="2">
        <f t="shared" si="1"/>
        <v>35271</v>
      </c>
      <c r="K9" s="2">
        <f t="shared" si="0"/>
        <v>499275</v>
      </c>
      <c r="L9" s="2">
        <v>52109</v>
      </c>
      <c r="M9" s="2">
        <v>31932</v>
      </c>
      <c r="N9" s="2">
        <v>57397</v>
      </c>
      <c r="O9" s="2">
        <v>29554</v>
      </c>
      <c r="P9" s="2">
        <v>111643</v>
      </c>
      <c r="Q9" s="2">
        <v>80364</v>
      </c>
      <c r="R9" s="2">
        <v>32453</v>
      </c>
      <c r="S9" s="2">
        <v>60752</v>
      </c>
      <c r="T9" s="2">
        <v>43071</v>
      </c>
    </row>
    <row r="10" spans="1:20" x14ac:dyDescent="0.3">
      <c r="A10" s="21">
        <v>1980</v>
      </c>
      <c r="B10" s="2">
        <v>150017</v>
      </c>
      <c r="C10" s="2">
        <v>81961</v>
      </c>
      <c r="D10" s="2">
        <v>3712</v>
      </c>
      <c r="E10" s="2">
        <v>2923</v>
      </c>
      <c r="F10" s="2">
        <v>1253</v>
      </c>
      <c r="G10" s="2">
        <v>2239</v>
      </c>
      <c r="H10" s="2">
        <v>1053</v>
      </c>
      <c r="I10" s="2">
        <f t="shared" si="1"/>
        <v>56876</v>
      </c>
      <c r="K10" s="2">
        <f t="shared" si="0"/>
        <v>572760</v>
      </c>
      <c r="L10" s="2">
        <v>56427</v>
      </c>
      <c r="M10" s="2">
        <v>33343</v>
      </c>
      <c r="N10" s="2">
        <v>63752</v>
      </c>
      <c r="O10" s="2">
        <v>32168</v>
      </c>
      <c r="P10" s="2">
        <v>150017</v>
      </c>
      <c r="Q10" s="2">
        <v>84128</v>
      </c>
      <c r="R10" s="2">
        <v>40214</v>
      </c>
      <c r="S10" s="2">
        <v>64253</v>
      </c>
      <c r="T10" s="2">
        <v>48458</v>
      </c>
    </row>
    <row r="11" spans="1:20" x14ac:dyDescent="0.3">
      <c r="A11" s="21">
        <v>1990</v>
      </c>
      <c r="B11" s="2">
        <v>164762</v>
      </c>
      <c r="C11" s="2">
        <v>94421</v>
      </c>
      <c r="D11" s="2">
        <v>5518</v>
      </c>
      <c r="E11" s="2">
        <v>3213</v>
      </c>
      <c r="F11" s="2">
        <v>1465</v>
      </c>
      <c r="G11" s="2">
        <v>4912</v>
      </c>
      <c r="H11" s="2">
        <v>1195</v>
      </c>
      <c r="I11" s="2">
        <f t="shared" si="1"/>
        <v>54038</v>
      </c>
      <c r="K11" s="2">
        <f t="shared" si="0"/>
        <v>585487</v>
      </c>
      <c r="L11" s="2">
        <v>55882</v>
      </c>
      <c r="M11" s="2">
        <v>33274</v>
      </c>
      <c r="N11" s="2">
        <v>68297</v>
      </c>
      <c r="O11" s="2">
        <v>30722</v>
      </c>
      <c r="P11" s="2">
        <v>164762</v>
      </c>
      <c r="Q11" s="2">
        <v>80312</v>
      </c>
      <c r="R11" s="2">
        <v>44097</v>
      </c>
      <c r="S11" s="2">
        <v>58086</v>
      </c>
      <c r="T11" s="2">
        <v>50055</v>
      </c>
    </row>
    <row r="12" spans="1:20" x14ac:dyDescent="0.3">
      <c r="A12" s="21">
        <v>2000</v>
      </c>
      <c r="B12" s="2">
        <v>190503</v>
      </c>
      <c r="C12" s="2">
        <v>110257</v>
      </c>
      <c r="D12" s="2">
        <v>6120</v>
      </c>
      <c r="E12" s="2">
        <v>5874</v>
      </c>
      <c r="F12" s="2">
        <v>1672</v>
      </c>
      <c r="G12" s="2">
        <v>7870</v>
      </c>
      <c r="H12" s="2">
        <v>2617</v>
      </c>
      <c r="I12" s="2">
        <f t="shared" si="1"/>
        <v>56093</v>
      </c>
      <c r="K12" s="2">
        <f t="shared" si="0"/>
        <v>633089</v>
      </c>
      <c r="L12" s="2">
        <v>58861</v>
      </c>
      <c r="M12" s="2">
        <v>35434</v>
      </c>
      <c r="N12" s="2">
        <v>73266</v>
      </c>
      <c r="O12" s="2">
        <v>31435</v>
      </c>
      <c r="P12" s="2">
        <v>190503</v>
      </c>
      <c r="Q12" s="2">
        <v>87700</v>
      </c>
      <c r="R12" s="2">
        <v>48583</v>
      </c>
      <c r="S12" s="2">
        <v>53500</v>
      </c>
      <c r="T12" s="2">
        <v>53807</v>
      </c>
    </row>
    <row r="13" spans="1:20" x14ac:dyDescent="0.3">
      <c r="A13" s="21">
        <v>2010</v>
      </c>
      <c r="B13" s="2">
        <v>221578</v>
      </c>
      <c r="C13" s="2">
        <v>120623</v>
      </c>
      <c r="D13" s="2">
        <v>7526</v>
      </c>
      <c r="E13" s="2">
        <v>8197</v>
      </c>
      <c r="F13" s="2">
        <v>1716</v>
      </c>
      <c r="G13" s="2">
        <v>8614</v>
      </c>
      <c r="H13" s="2">
        <v>8105</v>
      </c>
      <c r="I13" s="2">
        <f t="shared" si="1"/>
        <v>66797</v>
      </c>
      <c r="K13" s="2">
        <f t="shared" si="0"/>
        <v>669762</v>
      </c>
      <c r="L13" s="2">
        <v>61773</v>
      </c>
      <c r="M13" s="2">
        <v>33384</v>
      </c>
      <c r="N13" s="2">
        <v>73240</v>
      </c>
      <c r="O13" s="2">
        <v>31594</v>
      </c>
      <c r="P13" s="2">
        <v>221578</v>
      </c>
      <c r="Q13" s="2">
        <v>83384</v>
      </c>
      <c r="R13" s="2">
        <v>52160</v>
      </c>
      <c r="S13" s="2">
        <v>54650</v>
      </c>
      <c r="T13" s="2">
        <v>57999</v>
      </c>
    </row>
    <row r="14" spans="1:20" x14ac:dyDescent="0.3">
      <c r="A14" s="21">
        <v>2011</v>
      </c>
      <c r="B14" s="2">
        <v>224257</v>
      </c>
      <c r="C14" s="2">
        <v>122172</v>
      </c>
      <c r="D14" s="2">
        <v>8567</v>
      </c>
      <c r="E14" s="2">
        <v>7884</v>
      </c>
      <c r="F14" s="2">
        <v>1749</v>
      </c>
      <c r="G14" s="2">
        <v>8707</v>
      </c>
      <c r="H14" s="2">
        <v>8573</v>
      </c>
      <c r="I14" s="2">
        <f t="shared" si="1"/>
        <v>66605</v>
      </c>
      <c r="K14" s="2">
        <f t="shared" si="0"/>
        <v>673646</v>
      </c>
      <c r="L14" s="2">
        <v>61766</v>
      </c>
      <c r="M14" s="2">
        <v>33821</v>
      </c>
      <c r="N14" s="2">
        <v>73543</v>
      </c>
      <c r="O14" s="2">
        <v>31586</v>
      </c>
      <c r="P14" s="2">
        <v>224257</v>
      </c>
      <c r="Q14" s="2">
        <v>83426</v>
      </c>
      <c r="R14" s="2">
        <v>52863</v>
      </c>
      <c r="S14" s="2">
        <v>54136</v>
      </c>
      <c r="T14" s="2">
        <v>58248</v>
      </c>
    </row>
    <row r="15" spans="1:20" x14ac:dyDescent="0.3">
      <c r="A15" s="21">
        <v>2012</v>
      </c>
      <c r="B15" s="2">
        <v>227055</v>
      </c>
      <c r="C15" s="2">
        <v>123295</v>
      </c>
      <c r="D15" s="2">
        <v>8813</v>
      </c>
      <c r="E15" s="2">
        <v>8082</v>
      </c>
      <c r="F15" s="2">
        <v>1756</v>
      </c>
      <c r="G15" s="2">
        <v>8771</v>
      </c>
      <c r="H15" s="2">
        <v>9002</v>
      </c>
      <c r="I15" s="2">
        <f t="shared" si="1"/>
        <v>67336</v>
      </c>
      <c r="K15" s="2">
        <f t="shared" si="0"/>
        <v>676325</v>
      </c>
      <c r="L15" s="2">
        <v>61873</v>
      </c>
      <c r="M15" s="2">
        <v>33657</v>
      </c>
      <c r="N15" s="2">
        <v>73916</v>
      </c>
      <c r="O15" s="2">
        <v>31439</v>
      </c>
      <c r="P15" s="2">
        <v>227055</v>
      </c>
      <c r="Q15" s="2">
        <v>83483</v>
      </c>
      <c r="R15" s="2">
        <v>52716</v>
      </c>
      <c r="S15" s="2">
        <v>53526</v>
      </c>
      <c r="T15" s="2">
        <v>58660</v>
      </c>
    </row>
    <row r="16" spans="1:20" x14ac:dyDescent="0.3">
      <c r="A16" s="21">
        <v>2013</v>
      </c>
      <c r="B16" s="2">
        <v>231310</v>
      </c>
      <c r="C16" s="2">
        <v>124735</v>
      </c>
      <c r="D16" s="2">
        <v>9414</v>
      </c>
      <c r="E16" s="2">
        <v>8325</v>
      </c>
      <c r="F16" s="2">
        <v>1766</v>
      </c>
      <c r="G16" s="2">
        <v>8846</v>
      </c>
      <c r="H16" s="2">
        <v>9984</v>
      </c>
      <c r="I16" s="2">
        <f t="shared" si="1"/>
        <v>68240</v>
      </c>
      <c r="K16" s="2">
        <f t="shared" si="0"/>
        <v>681835</v>
      </c>
      <c r="L16" s="2">
        <v>62169</v>
      </c>
      <c r="M16" s="2">
        <v>33746</v>
      </c>
      <c r="N16" s="2">
        <v>74030</v>
      </c>
      <c r="O16" s="2">
        <v>31321</v>
      </c>
      <c r="P16" s="2">
        <v>231310</v>
      </c>
      <c r="Q16" s="2">
        <v>83472</v>
      </c>
      <c r="R16" s="2">
        <v>52946</v>
      </c>
      <c r="S16" s="2">
        <v>53533</v>
      </c>
      <c r="T16" s="2">
        <v>59308</v>
      </c>
    </row>
    <row r="17" spans="1:20" x14ac:dyDescent="0.3">
      <c r="A17" s="21">
        <v>2014</v>
      </c>
      <c r="B17" s="2">
        <v>235644</v>
      </c>
      <c r="C17" s="2">
        <v>126066</v>
      </c>
      <c r="D17" s="2">
        <v>10356</v>
      </c>
      <c r="E17" s="2">
        <v>8453</v>
      </c>
      <c r="F17" s="2">
        <v>1774</v>
      </c>
      <c r="G17" s="2">
        <v>8910</v>
      </c>
      <c r="H17" s="2">
        <v>11006</v>
      </c>
      <c r="I17" s="2">
        <f t="shared" si="1"/>
        <v>69079</v>
      </c>
      <c r="K17" s="2">
        <f t="shared" si="0"/>
        <v>687022</v>
      </c>
      <c r="L17" s="2">
        <v>62486</v>
      </c>
      <c r="M17" s="2">
        <v>33700</v>
      </c>
      <c r="N17" s="2">
        <v>73913</v>
      </c>
      <c r="O17" s="2">
        <v>31477</v>
      </c>
      <c r="P17" s="2">
        <v>235644</v>
      </c>
      <c r="Q17" s="2">
        <v>83709</v>
      </c>
      <c r="R17" s="2">
        <v>53315</v>
      </c>
      <c r="S17" s="2">
        <v>53162</v>
      </c>
      <c r="T17" s="2">
        <v>59616</v>
      </c>
    </row>
    <row r="18" spans="1:20" x14ac:dyDescent="0.3">
      <c r="A18" s="21">
        <v>2015</v>
      </c>
      <c r="B18" s="2">
        <v>240098</v>
      </c>
      <c r="C18" s="2">
        <v>127657</v>
      </c>
      <c r="D18" s="2">
        <v>11303</v>
      </c>
      <c r="E18" s="2">
        <v>8575</v>
      </c>
      <c r="F18" s="2">
        <v>1775</v>
      </c>
      <c r="G18" s="2">
        <v>9018</v>
      </c>
      <c r="H18" s="2">
        <v>11961</v>
      </c>
      <c r="I18" s="2">
        <f>B18-C18-D18-E18-F18-G18-H18</f>
        <v>69809</v>
      </c>
      <c r="K18" s="2">
        <f t="shared" si="0"/>
        <v>692328</v>
      </c>
      <c r="L18" s="2">
        <v>62577</v>
      </c>
      <c r="M18" s="2">
        <v>33743</v>
      </c>
      <c r="N18" s="2">
        <v>74103</v>
      </c>
      <c r="O18" s="2">
        <v>31439</v>
      </c>
      <c r="P18" s="2">
        <v>240098</v>
      </c>
      <c r="Q18" s="2">
        <v>83848</v>
      </c>
      <c r="R18" s="2">
        <v>53835</v>
      </c>
      <c r="S18" s="2">
        <v>52810</v>
      </c>
      <c r="T18" s="2">
        <v>59875</v>
      </c>
    </row>
    <row r="19" spans="1:20" x14ac:dyDescent="0.3">
      <c r="A19" s="21">
        <v>2016</v>
      </c>
      <c r="B19" s="2">
        <v>241398</v>
      </c>
      <c r="C19" s="2">
        <v>127626</v>
      </c>
      <c r="D19" s="2">
        <v>11507</v>
      </c>
      <c r="E19" s="2">
        <v>8752</v>
      </c>
      <c r="F19" s="2">
        <v>1800</v>
      </c>
      <c r="G19" s="2">
        <v>8733</v>
      </c>
      <c r="H19" s="2">
        <v>12709</v>
      </c>
      <c r="I19" s="2">
        <f>B19-C19-D19-E19-F19-G19-H19</f>
        <v>70271</v>
      </c>
      <c r="K19" s="2">
        <f t="shared" si="0"/>
        <v>692626</v>
      </c>
      <c r="L19" s="2">
        <v>62645</v>
      </c>
      <c r="M19" s="2">
        <v>33709</v>
      </c>
      <c r="N19" s="2">
        <v>73273</v>
      </c>
      <c r="O19" s="2">
        <v>31413</v>
      </c>
      <c r="P19" s="2">
        <v>241398</v>
      </c>
      <c r="Q19" s="2">
        <v>83883</v>
      </c>
      <c r="R19" s="2">
        <v>54007</v>
      </c>
      <c r="S19" s="2">
        <v>52093</v>
      </c>
      <c r="T19" s="2">
        <v>60205</v>
      </c>
    </row>
    <row r="20" spans="1:20" x14ac:dyDescent="0.3">
      <c r="A20" s="21">
        <v>2017</v>
      </c>
      <c r="B20" s="2">
        <v>249487</v>
      </c>
      <c r="C20" s="2">
        <v>131191</v>
      </c>
      <c r="D20" s="2">
        <v>11076</v>
      </c>
      <c r="E20" s="2">
        <v>8319</v>
      </c>
      <c r="F20" s="2">
        <v>1964</v>
      </c>
      <c r="G20" s="2">
        <v>9334</v>
      </c>
      <c r="H20" s="2">
        <v>12090</v>
      </c>
      <c r="I20" s="2">
        <f t="shared" si="1"/>
        <v>75513</v>
      </c>
      <c r="K20" s="2">
        <f t="shared" si="0"/>
        <v>714799</v>
      </c>
      <c r="L20" s="2">
        <v>64233</v>
      </c>
      <c r="M20" s="2">
        <v>35225</v>
      </c>
      <c r="N20" s="2">
        <v>74654</v>
      </c>
      <c r="O20" s="2">
        <v>33324</v>
      </c>
      <c r="P20" s="2">
        <v>249487</v>
      </c>
      <c r="Q20" s="2">
        <v>85834</v>
      </c>
      <c r="R20" s="2">
        <v>55795</v>
      </c>
      <c r="S20" s="2">
        <v>54463</v>
      </c>
      <c r="T20" s="2">
        <v>61784</v>
      </c>
    </row>
    <row r="21" spans="1:20" x14ac:dyDescent="0.3">
      <c r="A21" s="21">
        <v>2018</v>
      </c>
      <c r="B21" s="2">
        <v>252406</v>
      </c>
      <c r="C21" s="2">
        <v>132747</v>
      </c>
      <c r="D21" s="2">
        <v>11403</v>
      </c>
      <c r="E21" s="2">
        <v>8375</v>
      </c>
      <c r="F21" s="2">
        <v>1969</v>
      </c>
      <c r="G21" s="2">
        <v>9398</v>
      </c>
      <c r="H21" s="2">
        <v>12275</v>
      </c>
      <c r="I21" s="2">
        <f t="shared" si="1"/>
        <v>76239</v>
      </c>
      <c r="K21" s="2">
        <f t="shared" si="0"/>
        <v>720340</v>
      </c>
      <c r="L21" s="2">
        <v>64615</v>
      </c>
      <c r="M21" s="2">
        <v>35091</v>
      </c>
      <c r="N21" s="2">
        <v>74267</v>
      </c>
      <c r="O21" s="2">
        <v>33208</v>
      </c>
      <c r="P21" s="2">
        <v>252406</v>
      </c>
      <c r="Q21" s="2">
        <v>86160</v>
      </c>
      <c r="R21" s="2">
        <v>55908</v>
      </c>
      <c r="S21" s="2">
        <v>57163</v>
      </c>
      <c r="T21" s="2">
        <v>61522</v>
      </c>
    </row>
    <row r="22" spans="1:20" x14ac:dyDescent="0.3">
      <c r="A22" s="21">
        <v>2019</v>
      </c>
      <c r="B22" s="2">
        <v>251273</v>
      </c>
      <c r="C22" s="2">
        <v>134286</v>
      </c>
      <c r="D22" s="2">
        <v>12087</v>
      </c>
      <c r="E22" s="2">
        <v>8601</v>
      </c>
      <c r="F22" s="2">
        <v>1940</v>
      </c>
      <c r="G22" s="2">
        <v>8693</v>
      </c>
      <c r="H22" s="2">
        <v>12754</v>
      </c>
      <c r="I22" s="2">
        <f t="shared" si="1"/>
        <v>72912</v>
      </c>
      <c r="K22" s="2">
        <f t="shared" si="0"/>
        <v>714002</v>
      </c>
      <c r="L22" s="2">
        <v>64492</v>
      </c>
      <c r="M22" s="2">
        <v>34808</v>
      </c>
      <c r="N22" s="2">
        <v>73188</v>
      </c>
      <c r="O22" s="2">
        <v>32858</v>
      </c>
      <c r="P22" s="2">
        <v>251273</v>
      </c>
      <c r="Q22" s="2">
        <v>85503</v>
      </c>
      <c r="R22" s="2">
        <v>55752</v>
      </c>
      <c r="S22" s="2">
        <v>55303</v>
      </c>
      <c r="T22" s="2">
        <v>60825</v>
      </c>
    </row>
    <row r="23" spans="1:20" x14ac:dyDescent="0.3">
      <c r="A23" s="21">
        <v>2020</v>
      </c>
      <c r="B23" s="2">
        <v>241753</v>
      </c>
      <c r="C23" s="2">
        <v>121374</v>
      </c>
      <c r="D23" s="2">
        <v>13417</v>
      </c>
      <c r="E23" s="2">
        <v>9272</v>
      </c>
      <c r="F23" s="2">
        <v>1326</v>
      </c>
      <c r="G23" s="2">
        <v>8119</v>
      </c>
      <c r="H23" s="2">
        <v>15982</v>
      </c>
      <c r="I23" s="2">
        <f t="shared" si="1"/>
        <v>72263</v>
      </c>
      <c r="K23" s="2">
        <f t="shared" si="0"/>
        <v>674930</v>
      </c>
      <c r="L23" s="2">
        <v>57576</v>
      </c>
      <c r="M23" s="2">
        <v>32350</v>
      </c>
      <c r="N23" s="2">
        <v>69929</v>
      </c>
      <c r="O23" s="2">
        <v>32250</v>
      </c>
      <c r="P23" s="2">
        <v>241753</v>
      </c>
      <c r="Q23" s="2">
        <v>82540</v>
      </c>
      <c r="R23" s="2">
        <v>51767</v>
      </c>
      <c r="S23" s="2">
        <v>49406</v>
      </c>
      <c r="T23" s="2">
        <v>57359</v>
      </c>
    </row>
    <row r="24" spans="1:20" x14ac:dyDescent="0.3">
      <c r="A24" s="21">
        <v>2021</v>
      </c>
      <c r="B24" s="2">
        <v>247147</v>
      </c>
      <c r="C24" s="2">
        <v>131034</v>
      </c>
      <c r="D24" s="2">
        <v>12036</v>
      </c>
      <c r="E24" s="2">
        <v>8926</v>
      </c>
      <c r="F24" s="2">
        <v>1963</v>
      </c>
      <c r="G24" s="2">
        <v>8387</v>
      </c>
      <c r="H24" s="2">
        <v>12614</v>
      </c>
      <c r="I24" s="2">
        <f t="shared" ref="I24:I29" si="2">B24-C24-D24-E24-F24-G24-H24</f>
        <v>72187</v>
      </c>
      <c r="K24" s="2">
        <f t="shared" ref="K24:K29" si="3">SUM(L24:T24)</f>
        <v>696734</v>
      </c>
      <c r="L24" s="2">
        <v>63438</v>
      </c>
      <c r="M24" s="2">
        <v>33856</v>
      </c>
      <c r="N24" s="2">
        <v>70380</v>
      </c>
      <c r="O24" s="2">
        <v>32319</v>
      </c>
      <c r="P24" s="2">
        <v>247147</v>
      </c>
      <c r="Q24" s="2">
        <v>83570</v>
      </c>
      <c r="R24" s="2">
        <v>53828</v>
      </c>
      <c r="S24" s="2">
        <v>53541</v>
      </c>
      <c r="T24" s="2">
        <v>58655</v>
      </c>
    </row>
    <row r="25" spans="1:20" x14ac:dyDescent="0.3">
      <c r="A25" s="68">
        <v>2022</v>
      </c>
      <c r="B25" s="69">
        <v>246890</v>
      </c>
      <c r="C25" s="69">
        <v>122177</v>
      </c>
      <c r="D25" s="69">
        <v>13813</v>
      </c>
      <c r="E25" s="69">
        <v>9886</v>
      </c>
      <c r="F25" s="69">
        <v>1465</v>
      </c>
      <c r="G25" s="69">
        <v>8433</v>
      </c>
      <c r="H25" s="69">
        <v>16636</v>
      </c>
      <c r="I25" s="2">
        <f t="shared" si="2"/>
        <v>74480</v>
      </c>
      <c r="K25" s="2">
        <f t="shared" si="3"/>
        <v>675206</v>
      </c>
      <c r="L25" s="69">
        <v>56598</v>
      </c>
      <c r="M25" s="69">
        <v>31876</v>
      </c>
      <c r="N25" s="69">
        <v>68954</v>
      </c>
      <c r="O25" s="69">
        <v>32245</v>
      </c>
      <c r="P25" s="69">
        <v>246890</v>
      </c>
      <c r="Q25" s="69">
        <v>81928</v>
      </c>
      <c r="R25" s="69">
        <v>51557</v>
      </c>
      <c r="S25" s="69">
        <v>48231</v>
      </c>
      <c r="T25" s="69">
        <v>56927</v>
      </c>
    </row>
    <row r="26" spans="1:20" x14ac:dyDescent="0.3">
      <c r="A26" s="68">
        <v>2023</v>
      </c>
      <c r="B26" s="69">
        <v>249400</v>
      </c>
      <c r="C26" s="69">
        <v>123274</v>
      </c>
      <c r="D26" s="69">
        <v>13667</v>
      </c>
      <c r="E26" s="69">
        <v>9882</v>
      </c>
      <c r="F26" s="69">
        <v>1435</v>
      </c>
      <c r="G26" s="69">
        <v>8482</v>
      </c>
      <c r="H26" s="69">
        <v>17331</v>
      </c>
      <c r="I26" s="69">
        <f t="shared" si="2"/>
        <v>75329</v>
      </c>
      <c r="K26" s="2">
        <f t="shared" si="3"/>
        <v>677848</v>
      </c>
      <c r="L26" s="69">
        <v>56571</v>
      </c>
      <c r="M26" s="69">
        <v>31812</v>
      </c>
      <c r="N26" s="69">
        <v>68576</v>
      </c>
      <c r="O26" s="69">
        <v>32566</v>
      </c>
      <c r="P26" s="69">
        <v>249400</v>
      </c>
      <c r="Q26" s="69">
        <v>82289</v>
      </c>
      <c r="R26" s="69">
        <v>51756</v>
      </c>
      <c r="S26" s="69">
        <v>47800</v>
      </c>
      <c r="T26" s="69">
        <v>57078</v>
      </c>
    </row>
    <row r="27" spans="1:20" x14ac:dyDescent="0.3">
      <c r="A27" s="68">
        <v>2024</v>
      </c>
      <c r="B27" s="69">
        <v>251546</v>
      </c>
      <c r="C27" s="69">
        <v>123792</v>
      </c>
      <c r="D27" s="69">
        <v>13662</v>
      </c>
      <c r="E27" s="69">
        <v>9788</v>
      </c>
      <c r="F27" s="69">
        <v>1432</v>
      </c>
      <c r="G27" s="69">
        <v>8737</v>
      </c>
      <c r="H27" s="69">
        <v>18370</v>
      </c>
      <c r="I27" s="69">
        <f t="shared" si="2"/>
        <v>75765</v>
      </c>
      <c r="K27" s="2">
        <f t="shared" si="3"/>
        <v>676705</v>
      </c>
      <c r="L27" s="69">
        <v>56193</v>
      </c>
      <c r="M27" s="69">
        <v>31705</v>
      </c>
      <c r="N27" s="69">
        <v>67658</v>
      </c>
      <c r="O27" s="69">
        <v>32429</v>
      </c>
      <c r="P27" s="69">
        <v>251546</v>
      </c>
      <c r="Q27" s="69">
        <v>81850</v>
      </c>
      <c r="R27" s="69">
        <v>51243</v>
      </c>
      <c r="S27" s="69">
        <v>47073</v>
      </c>
      <c r="T27" s="69">
        <v>57008</v>
      </c>
    </row>
    <row r="28" spans="1:20" x14ac:dyDescent="0.3">
      <c r="A28" s="68">
        <v>2025</v>
      </c>
      <c r="B28" s="69">
        <v>250819</v>
      </c>
      <c r="C28" s="69">
        <v>123418</v>
      </c>
      <c r="D28" s="69">
        <v>13827</v>
      </c>
      <c r="E28" s="69">
        <v>9777</v>
      </c>
      <c r="F28" s="69">
        <v>1452</v>
      </c>
      <c r="G28" s="69">
        <v>8760</v>
      </c>
      <c r="H28" s="69">
        <v>17982</v>
      </c>
      <c r="I28" s="2">
        <f t="shared" si="2"/>
        <v>75603</v>
      </c>
      <c r="K28" s="2">
        <f t="shared" si="3"/>
        <v>671395</v>
      </c>
      <c r="L28" s="69">
        <v>55145</v>
      </c>
      <c r="M28" s="69">
        <v>31146</v>
      </c>
      <c r="N28" s="69">
        <v>66882</v>
      </c>
      <c r="O28" s="69">
        <v>31938</v>
      </c>
      <c r="P28" s="69">
        <v>250819</v>
      </c>
      <c r="Q28" s="69">
        <v>81558</v>
      </c>
      <c r="R28" s="69">
        <v>51264</v>
      </c>
      <c r="S28" s="69">
        <v>46443</v>
      </c>
      <c r="T28" s="69">
        <v>56200</v>
      </c>
    </row>
    <row r="29" spans="1:20" ht="14.5" thickBot="1" x14ac:dyDescent="0.35">
      <c r="A29" s="22" t="s">
        <v>87</v>
      </c>
      <c r="B29" s="5">
        <v>261186</v>
      </c>
      <c r="C29" s="5">
        <v>128236</v>
      </c>
      <c r="D29" s="5">
        <v>14333</v>
      </c>
      <c r="E29" s="5">
        <v>10175</v>
      </c>
      <c r="F29" s="5">
        <v>1492</v>
      </c>
      <c r="G29" s="5">
        <v>9253</v>
      </c>
      <c r="H29" s="5">
        <v>18920</v>
      </c>
      <c r="I29" s="5">
        <f t="shared" si="2"/>
        <v>78777</v>
      </c>
      <c r="K29" s="5">
        <f t="shared" si="3"/>
        <v>672682</v>
      </c>
      <c r="L29" s="5">
        <v>53882</v>
      </c>
      <c r="M29" s="5">
        <v>30473</v>
      </c>
      <c r="N29" s="5">
        <v>63947</v>
      </c>
      <c r="O29" s="5">
        <v>31650</v>
      </c>
      <c r="P29" s="5">
        <v>261186</v>
      </c>
      <c r="Q29" s="5">
        <v>80675</v>
      </c>
      <c r="R29" s="5">
        <v>50618</v>
      </c>
      <c r="S29" s="5">
        <v>44293</v>
      </c>
      <c r="T29" s="5">
        <v>55958</v>
      </c>
    </row>
    <row r="30" spans="1:20" x14ac:dyDescent="0.3">
      <c r="A30" s="16" t="s">
        <v>19</v>
      </c>
    </row>
    <row r="32" spans="1:20" x14ac:dyDescent="0.3">
      <c r="H32" s="33"/>
      <c r="L32" s="23"/>
    </row>
    <row r="33" spans="2:5" x14ac:dyDescent="0.3">
      <c r="E33" s="23"/>
    </row>
    <row r="34" spans="2:5" x14ac:dyDescent="0.3">
      <c r="B34" s="9"/>
      <c r="C34" s="9"/>
      <c r="E34" s="118"/>
    </row>
    <row r="35" spans="2:5" x14ac:dyDescent="0.3">
      <c r="B35" s="9"/>
      <c r="C35" s="9"/>
    </row>
    <row r="36" spans="2:5" x14ac:dyDescent="0.3">
      <c r="B36" s="9"/>
      <c r="C36" s="9"/>
    </row>
    <row r="37" spans="2:5" x14ac:dyDescent="0.3">
      <c r="B37" s="9"/>
      <c r="C37" s="9"/>
    </row>
    <row r="38" spans="2:5" x14ac:dyDescent="0.3">
      <c r="B38" s="9"/>
      <c r="C38" s="9"/>
    </row>
    <row r="39" spans="2:5" x14ac:dyDescent="0.3">
      <c r="B39" s="9"/>
      <c r="C39" s="9"/>
    </row>
    <row r="40" spans="2:5" x14ac:dyDescent="0.3">
      <c r="B40" s="9"/>
      <c r="C40" s="9"/>
    </row>
    <row r="41" spans="2:5" x14ac:dyDescent="0.3">
      <c r="B41" s="9"/>
      <c r="C41" s="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workbookViewId="0">
      <selection activeCell="K41" sqref="K41"/>
    </sheetView>
  </sheetViews>
  <sheetFormatPr defaultColWidth="8.6328125" defaultRowHeight="14" x14ac:dyDescent="0.3"/>
  <cols>
    <col min="1" max="6" width="8.6328125" style="16"/>
    <col min="7" max="7" width="3.453125" style="16" customWidth="1"/>
    <col min="8" max="8" width="10.81640625" style="16" customWidth="1"/>
    <col min="9" max="9" width="9.54296875" style="16" customWidth="1"/>
    <col min="10" max="18" width="10.81640625" style="16" customWidth="1"/>
    <col min="19" max="16384" width="8.6328125" style="16"/>
  </cols>
  <sheetData>
    <row r="1" spans="1:18" ht="18" x14ac:dyDescent="0.4">
      <c r="A1" s="124" t="s">
        <v>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24"/>
    </row>
    <row r="2" spans="1:18" ht="16.5" x14ac:dyDescent="0.35">
      <c r="A2" s="126" t="s">
        <v>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24"/>
    </row>
    <row r="3" spans="1:18" ht="14.5" thickBot="1" x14ac:dyDescent="0.35"/>
    <row r="4" spans="1:18" ht="30" customHeight="1" thickBot="1" x14ac:dyDescent="0.35">
      <c r="A4" s="25" t="s">
        <v>0</v>
      </c>
      <c r="B4" s="26" t="s">
        <v>21</v>
      </c>
      <c r="C4" s="26" t="s">
        <v>22</v>
      </c>
      <c r="D4" s="26" t="s">
        <v>23</v>
      </c>
      <c r="E4" s="26" t="s">
        <v>24</v>
      </c>
      <c r="F4" s="26" t="s">
        <v>25</v>
      </c>
      <c r="H4" s="26" t="s">
        <v>26</v>
      </c>
      <c r="I4" s="26" t="s">
        <v>27</v>
      </c>
      <c r="J4" s="26" t="s">
        <v>28</v>
      </c>
      <c r="K4" s="26" t="s">
        <v>29</v>
      </c>
      <c r="L4" s="26" t="s">
        <v>30</v>
      </c>
      <c r="M4" s="26" t="s">
        <v>31</v>
      </c>
      <c r="N4" s="27" t="s">
        <v>32</v>
      </c>
      <c r="O4" s="26" t="s">
        <v>33</v>
      </c>
      <c r="P4" s="26" t="s">
        <v>34</v>
      </c>
      <c r="Q4" s="26" t="s">
        <v>35</v>
      </c>
      <c r="R4" s="26" t="s">
        <v>36</v>
      </c>
    </row>
    <row r="5" spans="1:18" x14ac:dyDescent="0.3">
      <c r="A5" s="28">
        <v>2005</v>
      </c>
      <c r="B5" s="34">
        <f>H5+I5+J5</f>
        <v>0.21200000000000002</v>
      </c>
      <c r="C5" s="35">
        <f>K5+L5</f>
        <v>0.30399999999999999</v>
      </c>
      <c r="D5" s="34">
        <f>M5+N5</f>
        <v>0.29400000000000004</v>
      </c>
      <c r="E5" s="35">
        <f>O5+P5</f>
        <v>0.15</v>
      </c>
      <c r="F5" s="35">
        <f>P5+Q5+R5</f>
        <v>9.7000000000000003E-2</v>
      </c>
      <c r="G5" s="6"/>
      <c r="H5" s="35">
        <v>7.3999999999999996E-2</v>
      </c>
      <c r="I5" s="34">
        <v>6.6000000000000003E-2</v>
      </c>
      <c r="J5" s="35">
        <v>7.1999999999999995E-2</v>
      </c>
      <c r="K5" s="34">
        <v>0.155</v>
      </c>
      <c r="L5" s="35">
        <v>0.14899999999999999</v>
      </c>
      <c r="M5" s="34">
        <v>0.14500000000000002</v>
      </c>
      <c r="N5" s="36">
        <v>0.14900000000000002</v>
      </c>
      <c r="O5" s="37">
        <v>9.2999999999999999E-2</v>
      </c>
      <c r="P5" s="36">
        <v>5.7000000000000002E-2</v>
      </c>
      <c r="Q5" s="37">
        <v>3.4000000000000002E-2</v>
      </c>
      <c r="R5" s="35">
        <v>6.0000000000000001E-3</v>
      </c>
    </row>
    <row r="6" spans="1:18" x14ac:dyDescent="0.3">
      <c r="A6" s="29">
        <v>2006</v>
      </c>
      <c r="B6" s="38">
        <f t="shared" ref="B6:B16" si="0">H6+I6+J6</f>
        <v>0.21199999999999999</v>
      </c>
      <c r="C6" s="39">
        <f t="shared" ref="C6:C18" si="1">K6+L6</f>
        <v>0.30200000000000005</v>
      </c>
      <c r="D6" s="38">
        <f t="shared" ref="D6:D18" si="2">M6+N6</f>
        <v>0.29000000000000004</v>
      </c>
      <c r="E6" s="39">
        <f t="shared" ref="E6:E18" si="3">O6+P6</f>
        <v>0.14699999999999999</v>
      </c>
      <c r="F6" s="39">
        <f t="shared" ref="F6:F18" si="4">P6+Q6+R6</f>
        <v>0.10299999999999999</v>
      </c>
      <c r="G6" s="6"/>
      <c r="H6" s="39">
        <v>7.2999999999999995E-2</v>
      </c>
      <c r="I6" s="38">
        <v>7.4999999999999997E-2</v>
      </c>
      <c r="J6" s="39">
        <v>6.4000000000000001E-2</v>
      </c>
      <c r="K6" s="38">
        <v>0.161</v>
      </c>
      <c r="L6" s="39">
        <v>0.14100000000000001</v>
      </c>
      <c r="M6" s="38">
        <v>0.14100000000000001</v>
      </c>
      <c r="N6" s="40">
        <v>0.14900000000000002</v>
      </c>
      <c r="O6" s="41">
        <v>9.1999999999999998E-2</v>
      </c>
      <c r="P6" s="40">
        <v>5.5E-2</v>
      </c>
      <c r="Q6" s="41">
        <v>3.4000000000000002E-2</v>
      </c>
      <c r="R6" s="39">
        <v>1.4E-2</v>
      </c>
    </row>
    <row r="7" spans="1:18" x14ac:dyDescent="0.3">
      <c r="A7" s="29">
        <v>2007</v>
      </c>
      <c r="B7" s="38">
        <f t="shared" si="0"/>
        <v>0.21200000000000002</v>
      </c>
      <c r="C7" s="39">
        <f t="shared" si="1"/>
        <v>0.29899999999999999</v>
      </c>
      <c r="D7" s="38">
        <f t="shared" si="2"/>
        <v>0.29000000000000004</v>
      </c>
      <c r="E7" s="39">
        <f t="shared" si="3"/>
        <v>0.14800000000000002</v>
      </c>
      <c r="F7" s="39">
        <f t="shared" si="4"/>
        <v>0.10200000000000001</v>
      </c>
      <c r="G7" s="6"/>
      <c r="H7" s="39">
        <v>7.0999999999999994E-2</v>
      </c>
      <c r="I7" s="38">
        <v>6.2E-2</v>
      </c>
      <c r="J7" s="39">
        <v>7.9000000000000001E-2</v>
      </c>
      <c r="K7" s="38">
        <v>0.16499999999999998</v>
      </c>
      <c r="L7" s="39">
        <v>0.13400000000000001</v>
      </c>
      <c r="M7" s="38">
        <v>0.13800000000000001</v>
      </c>
      <c r="N7" s="40">
        <v>0.152</v>
      </c>
      <c r="O7" s="41">
        <v>9.6000000000000002E-2</v>
      </c>
      <c r="P7" s="40">
        <v>5.2000000000000005E-2</v>
      </c>
      <c r="Q7" s="41">
        <v>3.4000000000000002E-2</v>
      </c>
      <c r="R7" s="39">
        <v>1.6E-2</v>
      </c>
    </row>
    <row r="8" spans="1:18" x14ac:dyDescent="0.3">
      <c r="A8" s="29">
        <v>2008</v>
      </c>
      <c r="B8" s="38">
        <f t="shared" si="0"/>
        <v>0.21500000000000002</v>
      </c>
      <c r="C8" s="39">
        <f t="shared" si="1"/>
        <v>0.30100000000000005</v>
      </c>
      <c r="D8" s="38">
        <f t="shared" si="2"/>
        <v>0.28400000000000003</v>
      </c>
      <c r="E8" s="39">
        <f t="shared" si="3"/>
        <v>0.155</v>
      </c>
      <c r="F8" s="39">
        <f t="shared" si="4"/>
        <v>0.10199999999999999</v>
      </c>
      <c r="G8" s="6"/>
      <c r="H8" s="39">
        <v>7.3999999999999996E-2</v>
      </c>
      <c r="I8" s="38">
        <v>6.8000000000000005E-2</v>
      </c>
      <c r="J8" s="39">
        <v>7.2999999999999995E-2</v>
      </c>
      <c r="K8" s="38">
        <v>0.156</v>
      </c>
      <c r="L8" s="39">
        <v>0.14500000000000002</v>
      </c>
      <c r="M8" s="38">
        <v>0.13500000000000001</v>
      </c>
      <c r="N8" s="40">
        <v>0.14899999999999999</v>
      </c>
      <c r="O8" s="41">
        <v>9.8000000000000004E-2</v>
      </c>
      <c r="P8" s="40">
        <v>5.7000000000000002E-2</v>
      </c>
      <c r="Q8" s="41">
        <v>3.3000000000000002E-2</v>
      </c>
      <c r="R8" s="39">
        <v>1.2E-2</v>
      </c>
    </row>
    <row r="9" spans="1:18" x14ac:dyDescent="0.3">
      <c r="A9" s="29">
        <v>2009</v>
      </c>
      <c r="B9" s="38">
        <f t="shared" si="0"/>
        <v>0.21</v>
      </c>
      <c r="C9" s="39">
        <f t="shared" si="1"/>
        <v>0.31299999999999994</v>
      </c>
      <c r="D9" s="38">
        <f t="shared" si="2"/>
        <v>0.27100000000000002</v>
      </c>
      <c r="E9" s="39">
        <f t="shared" si="3"/>
        <v>0.157</v>
      </c>
      <c r="F9" s="39">
        <f t="shared" si="4"/>
        <v>0.105</v>
      </c>
      <c r="G9" s="6"/>
      <c r="H9" s="39">
        <v>7.0999999999999994E-2</v>
      </c>
      <c r="I9" s="38">
        <v>7.2999999999999995E-2</v>
      </c>
      <c r="J9" s="39">
        <v>6.6000000000000003E-2</v>
      </c>
      <c r="K9" s="38">
        <v>0.14499999999999999</v>
      </c>
      <c r="L9" s="39">
        <v>0.16799999999999998</v>
      </c>
      <c r="M9" s="38">
        <v>0.127</v>
      </c>
      <c r="N9" s="40">
        <v>0.14399999999999999</v>
      </c>
      <c r="O9" s="41">
        <v>0.1</v>
      </c>
      <c r="P9" s="40">
        <v>5.6999999999999995E-2</v>
      </c>
      <c r="Q9" s="41">
        <v>3.4999999999999996E-2</v>
      </c>
      <c r="R9" s="39">
        <v>1.2999999999999999E-2</v>
      </c>
    </row>
    <row r="10" spans="1:18" x14ac:dyDescent="0.3">
      <c r="A10" s="29">
        <v>2010</v>
      </c>
      <c r="B10" s="38">
        <f t="shared" si="0"/>
        <v>0.20499999999999999</v>
      </c>
      <c r="C10" s="39">
        <f t="shared" si="1"/>
        <v>0.312</v>
      </c>
      <c r="D10" s="38">
        <f t="shared" si="2"/>
        <v>0.26900000000000002</v>
      </c>
      <c r="E10" s="39">
        <f t="shared" si="3"/>
        <v>0.16500000000000001</v>
      </c>
      <c r="F10" s="39">
        <f t="shared" si="4"/>
        <v>0.104</v>
      </c>
      <c r="G10" s="6"/>
      <c r="H10" s="39">
        <v>7.1999999999999995E-2</v>
      </c>
      <c r="I10" s="38">
        <v>7.4999999999999997E-2</v>
      </c>
      <c r="J10" s="39">
        <v>5.8000000000000003E-2</v>
      </c>
      <c r="K10" s="38">
        <v>0.16299999999999998</v>
      </c>
      <c r="L10" s="39">
        <v>0.14900000000000002</v>
      </c>
      <c r="M10" s="38">
        <v>0.128</v>
      </c>
      <c r="N10" s="40">
        <v>0.14100000000000001</v>
      </c>
      <c r="O10" s="41">
        <v>0.107</v>
      </c>
      <c r="P10" s="40">
        <v>5.8000000000000003E-2</v>
      </c>
      <c r="Q10" s="41">
        <v>3.3000000000000002E-2</v>
      </c>
      <c r="R10" s="39">
        <v>1.2999999999999999E-2</v>
      </c>
    </row>
    <row r="11" spans="1:18" x14ac:dyDescent="0.3">
      <c r="A11" s="29">
        <v>2011</v>
      </c>
      <c r="B11" s="38">
        <f t="shared" si="0"/>
        <v>0.20200000000000001</v>
      </c>
      <c r="C11" s="39">
        <f t="shared" si="1"/>
        <v>0.31200000000000006</v>
      </c>
      <c r="D11" s="38">
        <f t="shared" si="2"/>
        <v>0.27</v>
      </c>
      <c r="E11" s="39">
        <f t="shared" si="3"/>
        <v>0.17</v>
      </c>
      <c r="F11" s="39">
        <f t="shared" si="4"/>
        <v>0.105</v>
      </c>
      <c r="G11" s="6"/>
      <c r="H11" s="39">
        <v>6.8000000000000005E-2</v>
      </c>
      <c r="I11" s="38">
        <v>6.8000000000000005E-2</v>
      </c>
      <c r="J11" s="39">
        <v>6.6000000000000003E-2</v>
      </c>
      <c r="K11" s="38">
        <v>0.16</v>
      </c>
      <c r="L11" s="39">
        <v>0.15200000000000002</v>
      </c>
      <c r="M11" s="38">
        <v>0.128</v>
      </c>
      <c r="N11" s="40">
        <v>0.14200000000000002</v>
      </c>
      <c r="O11" s="41">
        <v>0.112</v>
      </c>
      <c r="P11" s="40">
        <v>5.8000000000000003E-2</v>
      </c>
      <c r="Q11" s="41">
        <v>3.4000000000000002E-2</v>
      </c>
      <c r="R11" s="39">
        <v>1.2999999999999999E-2</v>
      </c>
    </row>
    <row r="12" spans="1:18" x14ac:dyDescent="0.3">
      <c r="A12" s="29">
        <v>2012</v>
      </c>
      <c r="B12" s="38">
        <f t="shared" si="0"/>
        <v>0.20500000000000002</v>
      </c>
      <c r="C12" s="39">
        <f t="shared" si="1"/>
        <v>0.317</v>
      </c>
      <c r="D12" s="38">
        <f t="shared" si="2"/>
        <v>0.25700000000000001</v>
      </c>
      <c r="E12" s="39">
        <f t="shared" si="3"/>
        <v>0.17500000000000002</v>
      </c>
      <c r="F12" s="39">
        <f t="shared" si="4"/>
        <v>0.106</v>
      </c>
      <c r="G12" s="6"/>
      <c r="H12" s="39">
        <v>7.1999999999999995E-2</v>
      </c>
      <c r="I12" s="38">
        <v>6.6000000000000003E-2</v>
      </c>
      <c r="J12" s="39">
        <v>6.7000000000000004E-2</v>
      </c>
      <c r="K12" s="38">
        <v>0.158</v>
      </c>
      <c r="L12" s="39">
        <v>0.159</v>
      </c>
      <c r="M12" s="38">
        <v>0.123</v>
      </c>
      <c r="N12" s="40">
        <v>0.13400000000000001</v>
      </c>
      <c r="O12" s="41">
        <v>0.115</v>
      </c>
      <c r="P12" s="40">
        <v>6.0000000000000005E-2</v>
      </c>
      <c r="Q12" s="41">
        <v>3.2000000000000001E-2</v>
      </c>
      <c r="R12" s="39">
        <v>1.4E-2</v>
      </c>
    </row>
    <row r="13" spans="1:18" x14ac:dyDescent="0.3">
      <c r="A13" s="29">
        <v>2013</v>
      </c>
      <c r="B13" s="38">
        <f t="shared" si="0"/>
        <v>0.20200000000000001</v>
      </c>
      <c r="C13" s="39">
        <f t="shared" si="1"/>
        <v>0.312</v>
      </c>
      <c r="D13" s="38">
        <f t="shared" si="2"/>
        <v>0.26</v>
      </c>
      <c r="E13" s="39">
        <f t="shared" si="3"/>
        <v>0.17899999999999999</v>
      </c>
      <c r="F13" s="39">
        <f t="shared" si="4"/>
        <v>0.107</v>
      </c>
      <c r="G13" s="6"/>
      <c r="H13" s="39">
        <v>6.8000000000000005E-2</v>
      </c>
      <c r="I13" s="38">
        <v>6.6000000000000003E-2</v>
      </c>
      <c r="J13" s="39">
        <v>6.8000000000000005E-2</v>
      </c>
      <c r="K13" s="38">
        <v>0.14899999999999999</v>
      </c>
      <c r="L13" s="39">
        <v>0.16300000000000001</v>
      </c>
      <c r="M13" s="38">
        <v>0.125</v>
      </c>
      <c r="N13" s="40">
        <v>0.13500000000000001</v>
      </c>
      <c r="O13" s="41">
        <v>0.11799999999999999</v>
      </c>
      <c r="P13" s="40">
        <v>6.0999999999999999E-2</v>
      </c>
      <c r="Q13" s="41">
        <v>3.4999999999999996E-2</v>
      </c>
      <c r="R13" s="39">
        <v>1.0999999999999999E-2</v>
      </c>
    </row>
    <row r="14" spans="1:18" x14ac:dyDescent="0.3">
      <c r="A14" s="29">
        <v>2014</v>
      </c>
      <c r="B14" s="38">
        <f t="shared" si="0"/>
        <v>0.2</v>
      </c>
      <c r="C14" s="39">
        <f t="shared" si="1"/>
        <v>0.317</v>
      </c>
      <c r="D14" s="38">
        <f t="shared" si="2"/>
        <v>0.251</v>
      </c>
      <c r="E14" s="39">
        <f t="shared" si="3"/>
        <v>0.184</v>
      </c>
      <c r="F14" s="39">
        <f t="shared" si="4"/>
        <v>0.112</v>
      </c>
      <c r="G14" s="6"/>
      <c r="H14" s="39">
        <v>6.8000000000000005E-2</v>
      </c>
      <c r="I14" s="38">
        <v>6.7000000000000004E-2</v>
      </c>
      <c r="J14" s="39">
        <v>6.5000000000000002E-2</v>
      </c>
      <c r="K14" s="38">
        <v>0.14700000000000002</v>
      </c>
      <c r="L14" s="39">
        <v>0.16999999999999998</v>
      </c>
      <c r="M14" s="38">
        <v>0.123</v>
      </c>
      <c r="N14" s="40">
        <v>0.128</v>
      </c>
      <c r="O14" s="41">
        <v>0.11899999999999999</v>
      </c>
      <c r="P14" s="40">
        <v>6.5000000000000002E-2</v>
      </c>
      <c r="Q14" s="41">
        <v>3.4000000000000002E-2</v>
      </c>
      <c r="R14" s="39">
        <v>1.2999999999999999E-2</v>
      </c>
    </row>
    <row r="15" spans="1:18" x14ac:dyDescent="0.3">
      <c r="A15" s="29">
        <v>2015</v>
      </c>
      <c r="B15" s="38">
        <f t="shared" si="0"/>
        <v>0.20100000000000001</v>
      </c>
      <c r="C15" s="39">
        <f t="shared" si="1"/>
        <v>0.30899999999999994</v>
      </c>
      <c r="D15" s="38">
        <f t="shared" si="2"/>
        <v>0.254</v>
      </c>
      <c r="E15" s="39">
        <f t="shared" si="3"/>
        <v>0.187</v>
      </c>
      <c r="F15" s="39">
        <f t="shared" si="4"/>
        <v>0.115</v>
      </c>
      <c r="G15" s="6"/>
      <c r="H15" s="39">
        <v>6.9000000000000006E-2</v>
      </c>
      <c r="I15" s="38">
        <v>7.1999999999999995E-2</v>
      </c>
      <c r="J15" s="39">
        <v>0.06</v>
      </c>
      <c r="K15" s="38">
        <v>0.14299999999999999</v>
      </c>
      <c r="L15" s="39">
        <v>0.16599999999999998</v>
      </c>
      <c r="M15" s="38">
        <v>0.127</v>
      </c>
      <c r="N15" s="40">
        <v>0.127</v>
      </c>
      <c r="O15" s="41">
        <v>0.121</v>
      </c>
      <c r="P15" s="40">
        <v>6.6000000000000003E-2</v>
      </c>
      <c r="Q15" s="41">
        <v>3.4000000000000002E-2</v>
      </c>
      <c r="R15" s="39">
        <v>1.4999999999999999E-2</v>
      </c>
    </row>
    <row r="16" spans="1:18" x14ac:dyDescent="0.3">
      <c r="A16" s="29">
        <v>2016</v>
      </c>
      <c r="B16" s="38">
        <f t="shared" si="0"/>
        <v>0.19900000000000001</v>
      </c>
      <c r="C16" s="39">
        <f t="shared" si="1"/>
        <v>0.311</v>
      </c>
      <c r="D16" s="38">
        <f t="shared" si="2"/>
        <v>0.252</v>
      </c>
      <c r="E16" s="39">
        <f t="shared" si="3"/>
        <v>0.188</v>
      </c>
      <c r="F16" s="39">
        <f t="shared" si="4"/>
        <v>0.11700000000000001</v>
      </c>
      <c r="G16" s="6"/>
      <c r="H16" s="39">
        <v>7.0000000000000007E-2</v>
      </c>
      <c r="I16" s="38">
        <v>6.5000000000000002E-2</v>
      </c>
      <c r="J16" s="39">
        <v>6.4000000000000001E-2</v>
      </c>
      <c r="K16" s="38">
        <v>0.13400000000000001</v>
      </c>
      <c r="L16" s="39">
        <v>0.17699999999999999</v>
      </c>
      <c r="M16" s="38">
        <v>0.13</v>
      </c>
      <c r="N16" s="40">
        <v>0.122</v>
      </c>
      <c r="O16" s="41">
        <v>0.11899999999999999</v>
      </c>
      <c r="P16" s="40">
        <v>6.9000000000000006E-2</v>
      </c>
      <c r="Q16" s="41">
        <v>3.4000000000000002E-2</v>
      </c>
      <c r="R16" s="39">
        <v>1.3999999999999999E-2</v>
      </c>
    </row>
    <row r="17" spans="1:20" x14ac:dyDescent="0.3">
      <c r="A17" s="29">
        <v>2017</v>
      </c>
      <c r="B17" s="38">
        <f>H17+I17+J17</f>
        <v>0.19400000000000001</v>
      </c>
      <c r="C17" s="39">
        <f t="shared" si="1"/>
        <v>0.308</v>
      </c>
      <c r="D17" s="38">
        <f t="shared" si="2"/>
        <v>1.347</v>
      </c>
      <c r="E17" s="39">
        <f t="shared" si="3"/>
        <v>0.19900000000000001</v>
      </c>
      <c r="F17" s="39">
        <f t="shared" si="4"/>
        <v>0.126</v>
      </c>
      <c r="G17" s="6"/>
      <c r="H17" s="39">
        <v>6.6000000000000003E-2</v>
      </c>
      <c r="I17" s="38">
        <v>6.5000000000000002E-2</v>
      </c>
      <c r="J17" s="39">
        <v>6.3E-2</v>
      </c>
      <c r="K17" s="38">
        <v>0.14899999999999999</v>
      </c>
      <c r="L17" s="39">
        <v>0.159</v>
      </c>
      <c r="M17" s="38">
        <v>0.127</v>
      </c>
      <c r="N17" s="39">
        <v>1.22</v>
      </c>
      <c r="O17" s="38">
        <v>0.123</v>
      </c>
      <c r="P17" s="39">
        <v>7.5999999999999998E-2</v>
      </c>
      <c r="Q17" s="38">
        <v>3.5999999999999997E-2</v>
      </c>
      <c r="R17" s="39">
        <v>1.4E-2</v>
      </c>
    </row>
    <row r="18" spans="1:20" x14ac:dyDescent="0.3">
      <c r="A18" s="29">
        <v>2018</v>
      </c>
      <c r="B18" s="38">
        <f>H18+I18+J18</f>
        <v>0.19400000000000001</v>
      </c>
      <c r="C18" s="39">
        <f t="shared" si="1"/>
        <v>0.30599999999999999</v>
      </c>
      <c r="D18" s="38">
        <f t="shared" si="2"/>
        <v>0.247</v>
      </c>
      <c r="E18" s="39">
        <f t="shared" si="3"/>
        <v>0.20200000000000001</v>
      </c>
      <c r="F18" s="39">
        <f t="shared" si="4"/>
        <v>0.13</v>
      </c>
      <c r="G18" s="6"/>
      <c r="H18" s="39">
        <v>6.5000000000000002E-2</v>
      </c>
      <c r="I18" s="38">
        <v>6.5000000000000002E-2</v>
      </c>
      <c r="J18" s="39">
        <v>6.4000000000000001E-2</v>
      </c>
      <c r="K18" s="38">
        <v>0.14699999999999999</v>
      </c>
      <c r="L18" s="39">
        <v>0.159</v>
      </c>
      <c r="M18" s="38">
        <v>0.128</v>
      </c>
      <c r="N18" s="39">
        <v>0.11899999999999999</v>
      </c>
      <c r="O18" s="38">
        <v>0.123</v>
      </c>
      <c r="P18" s="39">
        <v>7.9000000000000001E-2</v>
      </c>
      <c r="Q18" s="38">
        <v>3.6999999999999998E-2</v>
      </c>
      <c r="R18" s="39">
        <v>1.4E-2</v>
      </c>
    </row>
    <row r="19" spans="1:20" x14ac:dyDescent="0.3">
      <c r="A19" s="29">
        <v>2019</v>
      </c>
      <c r="B19" s="38">
        <f t="shared" ref="B19" si="5">H19+I19+J19</f>
        <v>0.193</v>
      </c>
      <c r="C19" s="39">
        <f t="shared" ref="C19" si="6">K19+L19</f>
        <v>0.30199999999999999</v>
      </c>
      <c r="D19" s="38">
        <f t="shared" ref="D19" si="7">M19+N19</f>
        <v>0.246</v>
      </c>
      <c r="E19" s="39">
        <f t="shared" ref="E19" si="8">O19+P19</f>
        <v>0.20600000000000002</v>
      </c>
      <c r="F19" s="39">
        <f t="shared" ref="F19" si="9">P19+Q19+R19</f>
        <v>0.13500000000000001</v>
      </c>
      <c r="G19" s="6"/>
      <c r="H19" s="40">
        <v>6.5000000000000002E-2</v>
      </c>
      <c r="I19" s="41">
        <v>6.4000000000000001E-2</v>
      </c>
      <c r="J19" s="40">
        <v>6.4000000000000001E-2</v>
      </c>
      <c r="K19" s="41">
        <v>0.14399999999999999</v>
      </c>
      <c r="L19" s="40">
        <v>0.158</v>
      </c>
      <c r="M19" s="41">
        <v>0.13</v>
      </c>
      <c r="N19" s="40">
        <v>0.11600000000000001</v>
      </c>
      <c r="O19" s="41">
        <v>0.124</v>
      </c>
      <c r="P19" s="40">
        <v>8.2000000000000003E-2</v>
      </c>
      <c r="Q19" s="41">
        <v>3.7999999999999999E-2</v>
      </c>
      <c r="R19" s="40">
        <v>1.4999999999999999E-2</v>
      </c>
    </row>
    <row r="20" spans="1:20" x14ac:dyDescent="0.3">
      <c r="A20" s="29">
        <v>2020</v>
      </c>
      <c r="B20" s="42">
        <f t="shared" ref="B20:B21" si="10">H20+I20+J20</f>
        <v>0.192</v>
      </c>
      <c r="C20" s="39">
        <f t="shared" ref="C20:C21" si="11">K20+L20</f>
        <v>0.3</v>
      </c>
      <c r="D20" s="42">
        <f t="shared" ref="D20:D21" si="12">M20+N20</f>
        <v>0.248</v>
      </c>
      <c r="E20" s="39">
        <f t="shared" ref="E20:E21" si="13">O20+P20</f>
        <v>0.20700000000000002</v>
      </c>
      <c r="F20" s="39">
        <f>P20+Q20+R20</f>
        <v>0.13700000000000001</v>
      </c>
      <c r="G20" s="6"/>
      <c r="H20" s="39">
        <v>6.4000000000000001E-2</v>
      </c>
      <c r="I20" s="42">
        <v>6.4000000000000001E-2</v>
      </c>
      <c r="J20" s="39">
        <v>6.4000000000000001E-2</v>
      </c>
      <c r="K20" s="42">
        <v>0.14199999999999999</v>
      </c>
      <c r="L20" s="39">
        <v>0.158</v>
      </c>
      <c r="M20" s="42">
        <v>0.13300000000000001</v>
      </c>
      <c r="N20" s="40">
        <v>0.115</v>
      </c>
      <c r="O20" s="43">
        <v>0.123</v>
      </c>
      <c r="P20" s="40">
        <v>8.4000000000000005E-2</v>
      </c>
      <c r="Q20" s="43">
        <v>3.7999999999999999E-2</v>
      </c>
      <c r="R20" s="39">
        <v>1.4999999999999999E-2</v>
      </c>
      <c r="T20" s="30"/>
    </row>
    <row r="21" spans="1:20" x14ac:dyDescent="0.3">
      <c r="A21" s="29">
        <v>2021</v>
      </c>
      <c r="B21" s="42">
        <f t="shared" si="10"/>
        <v>0.191</v>
      </c>
      <c r="C21" s="39">
        <f t="shared" si="11"/>
        <v>0.29800000000000004</v>
      </c>
      <c r="D21" s="42">
        <f t="shared" si="12"/>
        <v>0.245</v>
      </c>
      <c r="E21" s="39">
        <f t="shared" si="13"/>
        <v>0.21099999999999999</v>
      </c>
      <c r="F21" s="39">
        <f t="shared" ref="F21" si="14">P21+Q21+R21</f>
        <v>0.14400000000000002</v>
      </c>
      <c r="G21" s="6"/>
      <c r="H21" s="39">
        <v>6.3E-2</v>
      </c>
      <c r="I21" s="38">
        <v>6.4000000000000001E-2</v>
      </c>
      <c r="J21" s="39">
        <v>6.4000000000000001E-2</v>
      </c>
      <c r="K21" s="38">
        <v>0.14000000000000001</v>
      </c>
      <c r="L21" s="39">
        <v>0.158</v>
      </c>
      <c r="M21" s="38">
        <v>0.13400000000000001</v>
      </c>
      <c r="N21" s="40">
        <v>0.111</v>
      </c>
      <c r="O21" s="41">
        <v>0.123</v>
      </c>
      <c r="P21" s="40">
        <v>8.7999999999999995E-2</v>
      </c>
      <c r="Q21" s="41">
        <v>4.1000000000000002E-2</v>
      </c>
      <c r="R21" s="39">
        <v>1.4999999999999999E-2</v>
      </c>
    </row>
    <row r="22" spans="1:20" x14ac:dyDescent="0.3">
      <c r="A22" s="29">
        <v>2022</v>
      </c>
      <c r="B22" s="42">
        <v>0.193</v>
      </c>
      <c r="C22" s="39">
        <v>0.28700000000000003</v>
      </c>
      <c r="D22" s="42">
        <v>0.25</v>
      </c>
      <c r="E22" s="39">
        <v>0.214</v>
      </c>
      <c r="F22" s="39">
        <v>0.14700000000000002</v>
      </c>
      <c r="G22" s="6"/>
      <c r="H22" s="39">
        <v>6.3E-2</v>
      </c>
      <c r="I22" s="38">
        <v>6.5000000000000002E-2</v>
      </c>
      <c r="J22" s="39">
        <v>6.5000000000000002E-2</v>
      </c>
      <c r="K22" s="38">
        <v>0.13</v>
      </c>
      <c r="L22" s="39">
        <v>0.157</v>
      </c>
      <c r="M22" s="38">
        <v>0.13700000000000001</v>
      </c>
      <c r="N22" s="40">
        <v>0.113</v>
      </c>
      <c r="O22" s="41">
        <v>0.124</v>
      </c>
      <c r="P22" s="40">
        <v>0.09</v>
      </c>
      <c r="Q22" s="41">
        <v>4.2000000000000003E-2</v>
      </c>
      <c r="R22" s="39">
        <v>1.4999999999999999E-2</v>
      </c>
    </row>
    <row r="23" spans="1:20" x14ac:dyDescent="0.3">
      <c r="A23" s="29">
        <v>2023</v>
      </c>
      <c r="B23" s="42">
        <v>0.191</v>
      </c>
      <c r="C23" s="39">
        <v>0.28399999999999997</v>
      </c>
      <c r="D23" s="42">
        <v>0.251</v>
      </c>
      <c r="E23" s="39">
        <v>0.215</v>
      </c>
      <c r="F23" s="39">
        <v>0.151</v>
      </c>
      <c r="G23" s="6"/>
      <c r="H23" s="39">
        <v>6.2E-2</v>
      </c>
      <c r="I23" s="38">
        <v>6.4000000000000001E-2</v>
      </c>
      <c r="J23" s="39">
        <v>6.5000000000000002E-2</v>
      </c>
      <c r="K23" s="38">
        <v>0.13</v>
      </c>
      <c r="L23" s="39">
        <v>0.154</v>
      </c>
      <c r="M23" s="38">
        <v>0.13900000000000001</v>
      </c>
      <c r="N23" s="40">
        <v>0.112</v>
      </c>
      <c r="O23" s="41">
        <v>0.122</v>
      </c>
      <c r="P23" s="40">
        <v>9.2999999999999999E-2</v>
      </c>
      <c r="Q23" s="41">
        <v>4.2999999999999997E-2</v>
      </c>
      <c r="R23" s="39">
        <v>1.4999999999999999E-2</v>
      </c>
    </row>
    <row r="24" spans="1:20" x14ac:dyDescent="0.3">
      <c r="A24" s="29">
        <v>2024</v>
      </c>
      <c r="B24" s="42">
        <v>0.192</v>
      </c>
      <c r="C24" s="39">
        <v>0.27500000000000002</v>
      </c>
      <c r="D24" s="42">
        <v>0.26</v>
      </c>
      <c r="E24" s="39">
        <v>0.21</v>
      </c>
      <c r="F24" s="39">
        <v>0.157</v>
      </c>
      <c r="G24" s="6"/>
      <c r="H24" s="39">
        <v>6.2E-2</v>
      </c>
      <c r="I24" s="38">
        <v>6.5000000000000002E-2</v>
      </c>
      <c r="J24" s="39">
        <v>6.5000000000000002E-2</v>
      </c>
      <c r="K24" s="38">
        <v>0.13</v>
      </c>
      <c r="L24" s="39">
        <v>0.14499999999999999</v>
      </c>
      <c r="M24" s="38">
        <v>0.14499999999999999</v>
      </c>
      <c r="N24" s="40">
        <v>0.115</v>
      </c>
      <c r="O24" s="41">
        <v>0.114</v>
      </c>
      <c r="P24" s="40">
        <v>9.6000000000000002E-2</v>
      </c>
      <c r="Q24" s="41">
        <v>4.4999999999999998E-2</v>
      </c>
      <c r="R24" s="39">
        <v>1.6E-2</v>
      </c>
    </row>
    <row r="25" spans="1:20" ht="14.5" thickBot="1" x14ac:dyDescent="0.35">
      <c r="A25" s="31">
        <v>2025</v>
      </c>
      <c r="B25" s="44">
        <v>0.2</v>
      </c>
      <c r="C25" s="44">
        <v>0.27900000000000003</v>
      </c>
      <c r="D25" s="70">
        <v>0.251</v>
      </c>
      <c r="E25" s="44">
        <v>0.216</v>
      </c>
      <c r="F25" s="44">
        <v>0.14499999999999999</v>
      </c>
      <c r="G25" s="6"/>
      <c r="H25" s="44">
        <v>6.0999999999999999E-2</v>
      </c>
      <c r="I25" s="44">
        <v>6.4000000000000001E-2</v>
      </c>
      <c r="J25" s="44">
        <v>6.5000000000000002E-2</v>
      </c>
      <c r="K25" s="44">
        <v>0.13</v>
      </c>
      <c r="L25" s="44">
        <v>0.14399999999999999</v>
      </c>
      <c r="M25" s="44">
        <v>0.14499999999999999</v>
      </c>
      <c r="N25" s="45">
        <v>0.11600000000000001</v>
      </c>
      <c r="O25" s="45">
        <v>0.112</v>
      </c>
      <c r="P25" s="45">
        <v>0.1</v>
      </c>
      <c r="Q25" s="45">
        <v>4.9000000000000002E-2</v>
      </c>
      <c r="R25" s="44">
        <v>1.6E-2</v>
      </c>
    </row>
    <row r="26" spans="1:20" x14ac:dyDescent="0.3">
      <c r="A26" s="115"/>
      <c r="B26" s="42"/>
      <c r="C26" s="42"/>
      <c r="D26" s="42"/>
      <c r="E26" s="42"/>
      <c r="F26" s="42"/>
      <c r="G26" s="6"/>
      <c r="H26" s="42"/>
      <c r="I26" s="42"/>
      <c r="J26" s="42"/>
      <c r="K26" s="42"/>
      <c r="L26" s="42"/>
      <c r="M26" s="42"/>
      <c r="N26" s="43"/>
      <c r="O26" s="43"/>
      <c r="P26" s="43"/>
      <c r="Q26" s="43"/>
      <c r="R26" s="42"/>
    </row>
    <row r="27" spans="1:20" x14ac:dyDescent="0.3">
      <c r="J27" s="32"/>
      <c r="K27" s="32"/>
      <c r="M27" s="33"/>
    </row>
    <row r="28" spans="1:20" x14ac:dyDescent="0.3">
      <c r="J28" s="32"/>
      <c r="K28" s="32"/>
      <c r="L28" s="33"/>
      <c r="M28" s="33"/>
    </row>
    <row r="29" spans="1:20" x14ac:dyDescent="0.3">
      <c r="J29" s="32"/>
      <c r="K29" s="32"/>
      <c r="L29" s="33"/>
      <c r="M29" s="33"/>
    </row>
    <row r="30" spans="1:20" x14ac:dyDescent="0.3">
      <c r="J30" s="32"/>
      <c r="K30" s="32"/>
      <c r="L30" s="33"/>
      <c r="M30" s="33"/>
    </row>
    <row r="31" spans="1:20" x14ac:dyDescent="0.3">
      <c r="J31" s="32"/>
      <c r="K31" s="32"/>
      <c r="L31" s="33"/>
      <c r="M31" s="33"/>
    </row>
    <row r="32" spans="1:20" x14ac:dyDescent="0.3">
      <c r="I32" s="32"/>
      <c r="L32" s="33"/>
      <c r="M32" s="33"/>
    </row>
    <row r="33" spans="9:13" x14ac:dyDescent="0.3">
      <c r="I33" s="32"/>
      <c r="L33" s="33"/>
      <c r="M33" s="33"/>
    </row>
    <row r="34" spans="9:13" x14ac:dyDescent="0.3">
      <c r="I34" s="32"/>
      <c r="L34" s="33"/>
      <c r="M34" s="33"/>
    </row>
    <row r="35" spans="9:13" x14ac:dyDescent="0.3">
      <c r="I35" s="32"/>
      <c r="L35" s="33"/>
      <c r="M35" s="33"/>
    </row>
    <row r="36" spans="9:13" x14ac:dyDescent="0.3">
      <c r="I36" s="32"/>
      <c r="L36" s="33"/>
      <c r="M36" s="33"/>
    </row>
    <row r="37" spans="9:13" x14ac:dyDescent="0.3">
      <c r="I37" s="32"/>
      <c r="L37" s="33"/>
      <c r="M37" s="33"/>
    </row>
    <row r="38" spans="9:13" x14ac:dyDescent="0.3">
      <c r="I38" s="32"/>
      <c r="L38" s="33"/>
    </row>
    <row r="39" spans="9:13" x14ac:dyDescent="0.3">
      <c r="I39" s="32"/>
      <c r="L39" s="33"/>
    </row>
    <row r="40" spans="9:13" x14ac:dyDescent="0.3">
      <c r="I40" s="32"/>
    </row>
    <row r="41" spans="9:13" x14ac:dyDescent="0.3">
      <c r="I41" s="32"/>
    </row>
    <row r="42" spans="9:13" x14ac:dyDescent="0.3">
      <c r="I42" s="32"/>
    </row>
    <row r="43" spans="9:13" x14ac:dyDescent="0.3">
      <c r="I43" s="32"/>
    </row>
    <row r="44" spans="9:13" x14ac:dyDescent="0.3">
      <c r="I44" s="32"/>
    </row>
    <row r="45" spans="9:13" x14ac:dyDescent="0.3">
      <c r="I45" s="32"/>
    </row>
    <row r="46" spans="9:13" x14ac:dyDescent="0.3">
      <c r="I46" s="32"/>
    </row>
    <row r="47" spans="9:13" x14ac:dyDescent="0.3">
      <c r="I47" s="32"/>
    </row>
    <row r="48" spans="9:13" x14ac:dyDescent="0.3">
      <c r="I48" s="32"/>
    </row>
    <row r="49" spans="9:9" x14ac:dyDescent="0.3">
      <c r="I49" s="32"/>
    </row>
    <row r="50" spans="9:9" x14ac:dyDescent="0.3">
      <c r="I50" s="32"/>
    </row>
  </sheetData>
  <mergeCells count="2">
    <mergeCell ref="A1:M1"/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zoomScaleNormal="100" workbookViewId="0">
      <pane ySplit="1" topLeftCell="A2" activePane="bottomLeft" state="frozen"/>
      <selection pane="bottomLeft" activeCell="I43" sqref="I43"/>
    </sheetView>
  </sheetViews>
  <sheetFormatPr defaultColWidth="8.6328125" defaultRowHeight="14" x14ac:dyDescent="0.3"/>
  <cols>
    <col min="1" max="1" width="15.54296875" style="16" customWidth="1"/>
    <col min="2" max="2" width="21.81640625" style="16" customWidth="1"/>
    <col min="3" max="8" width="15.54296875" style="16" customWidth="1"/>
    <col min="9" max="9" width="18.54296875" style="16" customWidth="1"/>
    <col min="10" max="16384" width="8.6328125" style="16"/>
  </cols>
  <sheetData>
    <row r="1" spans="1:9" ht="42.5" thickBot="1" x14ac:dyDescent="0.35">
      <c r="A1" s="12" t="s">
        <v>0</v>
      </c>
      <c r="B1" s="13" t="s">
        <v>37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3" t="s">
        <v>8</v>
      </c>
    </row>
    <row r="2" spans="1:9" x14ac:dyDescent="0.3">
      <c r="A2" s="20">
        <v>1900</v>
      </c>
      <c r="B2" s="7"/>
      <c r="C2" s="7"/>
      <c r="D2" s="7"/>
      <c r="E2" s="7"/>
      <c r="F2" s="7"/>
      <c r="G2" s="7"/>
      <c r="H2" s="7"/>
      <c r="I2" s="7"/>
    </row>
    <row r="3" spans="1:9" x14ac:dyDescent="0.3">
      <c r="A3" s="46">
        <v>1910</v>
      </c>
      <c r="B3" s="2"/>
      <c r="C3" s="2"/>
      <c r="D3" s="2"/>
      <c r="E3" s="2"/>
      <c r="F3" s="2"/>
      <c r="G3" s="2"/>
      <c r="H3" s="2"/>
      <c r="I3" s="2"/>
    </row>
    <row r="4" spans="1:9" x14ac:dyDescent="0.3">
      <c r="A4" s="21">
        <v>1920</v>
      </c>
      <c r="B4" s="2"/>
      <c r="C4" s="2"/>
      <c r="D4" s="2"/>
      <c r="E4" s="2"/>
      <c r="F4" s="2"/>
      <c r="G4" s="2"/>
      <c r="H4" s="2"/>
      <c r="I4" s="2"/>
    </row>
    <row r="5" spans="1:9" x14ac:dyDescent="0.3">
      <c r="A5" s="21">
        <v>1930</v>
      </c>
      <c r="B5" s="2"/>
      <c r="C5" s="2"/>
      <c r="D5" s="2"/>
      <c r="E5" s="2"/>
      <c r="F5" s="2"/>
      <c r="G5" s="2"/>
      <c r="H5" s="2"/>
      <c r="I5" s="2"/>
    </row>
    <row r="6" spans="1:9" x14ac:dyDescent="0.3">
      <c r="A6" s="21">
        <v>1940</v>
      </c>
      <c r="B6" s="3">
        <v>10709</v>
      </c>
      <c r="C6" s="3"/>
      <c r="D6" s="3"/>
      <c r="E6" s="3"/>
      <c r="F6" s="3"/>
      <c r="G6" s="3"/>
      <c r="H6" s="3"/>
      <c r="I6" s="3"/>
    </row>
    <row r="7" spans="1:9" x14ac:dyDescent="0.3">
      <c r="A7" s="46">
        <v>1950</v>
      </c>
      <c r="B7" s="3">
        <v>15689</v>
      </c>
      <c r="C7" s="3"/>
      <c r="D7" s="3"/>
      <c r="E7" s="3"/>
      <c r="F7" s="3"/>
      <c r="G7" s="3"/>
      <c r="H7" s="3"/>
      <c r="I7" s="3"/>
    </row>
    <row r="8" spans="1:9" x14ac:dyDescent="0.3">
      <c r="A8" s="21">
        <v>1960</v>
      </c>
      <c r="B8" s="2">
        <v>23642</v>
      </c>
      <c r="C8" s="2"/>
      <c r="D8" s="2"/>
      <c r="E8" s="2"/>
      <c r="F8" s="2"/>
      <c r="G8" s="2"/>
      <c r="H8" s="2"/>
      <c r="I8" s="2"/>
    </row>
    <row r="9" spans="1:9" x14ac:dyDescent="0.3">
      <c r="A9" s="21">
        <v>1970</v>
      </c>
      <c r="B9" s="2">
        <v>32536</v>
      </c>
      <c r="C9" s="2"/>
      <c r="D9" s="2"/>
      <c r="E9" s="2"/>
      <c r="F9" s="2"/>
      <c r="G9" s="2"/>
      <c r="H9" s="2"/>
      <c r="I9" s="2"/>
    </row>
    <row r="10" spans="1:9" x14ac:dyDescent="0.3">
      <c r="A10" s="21">
        <v>1980</v>
      </c>
      <c r="B10" s="2">
        <v>53136</v>
      </c>
      <c r="C10" s="2"/>
      <c r="D10" s="2"/>
      <c r="E10" s="2"/>
      <c r="F10" s="2"/>
      <c r="G10" s="2"/>
      <c r="H10" s="2"/>
      <c r="I10" s="2"/>
    </row>
    <row r="11" spans="1:9" x14ac:dyDescent="0.3">
      <c r="A11" s="46">
        <v>1990</v>
      </c>
      <c r="B11" s="3">
        <v>67431</v>
      </c>
      <c r="C11" s="3"/>
      <c r="D11" s="3"/>
      <c r="E11" s="3"/>
      <c r="F11" s="3"/>
      <c r="G11" s="3"/>
      <c r="H11" s="3"/>
      <c r="I11" s="3"/>
    </row>
    <row r="12" spans="1:9" x14ac:dyDescent="0.3">
      <c r="A12" s="21">
        <v>2000</v>
      </c>
      <c r="B12" s="2">
        <v>72372</v>
      </c>
      <c r="C12" s="2">
        <v>43506</v>
      </c>
      <c r="D12" s="2">
        <v>2197</v>
      </c>
      <c r="E12" s="2">
        <v>2237</v>
      </c>
      <c r="F12" s="2">
        <v>644</v>
      </c>
      <c r="G12" s="2">
        <v>2920</v>
      </c>
      <c r="H12" s="2">
        <v>1386</v>
      </c>
      <c r="I12" s="2">
        <f t="shared" ref="I12:I29" si="0">B12-C12-D12-E12-F12-G12-H12</f>
        <v>19482</v>
      </c>
    </row>
    <row r="13" spans="1:9" x14ac:dyDescent="0.3">
      <c r="A13" s="21">
        <v>2009</v>
      </c>
      <c r="B13" s="2">
        <v>81098</v>
      </c>
      <c r="C13" s="2">
        <v>47185</v>
      </c>
      <c r="D13" s="2">
        <v>3006</v>
      </c>
      <c r="E13" s="2">
        <v>2857</v>
      </c>
      <c r="F13" s="2">
        <v>649</v>
      </c>
      <c r="G13" s="2">
        <v>3377</v>
      </c>
      <c r="H13" s="2">
        <v>2218</v>
      </c>
      <c r="I13" s="2">
        <f t="shared" ref="I13" si="1">B13-C13-D13-E13-F13-G13-H13</f>
        <v>21806</v>
      </c>
    </row>
    <row r="14" spans="1:9" x14ac:dyDescent="0.3">
      <c r="A14" s="21">
        <v>2010</v>
      </c>
      <c r="B14" s="2">
        <v>83810</v>
      </c>
      <c r="C14" s="2">
        <v>47994</v>
      </c>
      <c r="D14" s="2">
        <v>3098</v>
      </c>
      <c r="E14" s="2">
        <v>3128</v>
      </c>
      <c r="F14" s="2">
        <v>679</v>
      </c>
      <c r="G14" s="2">
        <v>3271</v>
      </c>
      <c r="H14" s="2">
        <v>2769</v>
      </c>
      <c r="I14" s="2">
        <f t="shared" si="0"/>
        <v>22871</v>
      </c>
    </row>
    <row r="15" spans="1:9" x14ac:dyDescent="0.3">
      <c r="A15" s="21">
        <v>2011</v>
      </c>
      <c r="B15" s="2">
        <v>84594</v>
      </c>
      <c r="C15" s="2">
        <v>48405</v>
      </c>
      <c r="D15" s="2">
        <v>3125</v>
      </c>
      <c r="E15" s="2">
        <v>3291</v>
      </c>
      <c r="F15" s="2">
        <v>627</v>
      </c>
      <c r="G15" s="2">
        <v>3570</v>
      </c>
      <c r="H15" s="2">
        <v>2854</v>
      </c>
      <c r="I15" s="2">
        <f>B15-C15-D15-E15-F15-G15-H15</f>
        <v>22722</v>
      </c>
    </row>
    <row r="16" spans="1:9" x14ac:dyDescent="0.3">
      <c r="A16" s="21">
        <v>2012</v>
      </c>
      <c r="B16" s="2">
        <v>85578</v>
      </c>
      <c r="C16" s="2">
        <v>48804</v>
      </c>
      <c r="D16" s="2">
        <v>3113</v>
      </c>
      <c r="E16" s="2">
        <v>3149</v>
      </c>
      <c r="F16" s="2">
        <v>705</v>
      </c>
      <c r="G16" s="2">
        <v>3618</v>
      </c>
      <c r="H16" s="2">
        <v>3065</v>
      </c>
      <c r="I16" s="2">
        <f t="shared" si="0"/>
        <v>23124</v>
      </c>
    </row>
    <row r="17" spans="1:9" x14ac:dyDescent="0.3">
      <c r="A17" s="21">
        <v>2013</v>
      </c>
      <c r="B17" s="2">
        <v>86504</v>
      </c>
      <c r="C17" s="2">
        <v>48806</v>
      </c>
      <c r="D17" s="2">
        <v>3328</v>
      </c>
      <c r="E17" s="2">
        <v>3209</v>
      </c>
      <c r="F17" s="2">
        <v>686</v>
      </c>
      <c r="G17" s="2">
        <v>3722</v>
      </c>
      <c r="H17" s="2">
        <v>3139</v>
      </c>
      <c r="I17" s="2">
        <f t="shared" si="0"/>
        <v>23614</v>
      </c>
    </row>
    <row r="18" spans="1:9" x14ac:dyDescent="0.3">
      <c r="A18" s="21">
        <v>2014</v>
      </c>
      <c r="B18" s="2">
        <v>87602</v>
      </c>
      <c r="C18" s="2">
        <v>49556</v>
      </c>
      <c r="D18" s="2">
        <v>3468</v>
      </c>
      <c r="E18" s="2">
        <v>3217</v>
      </c>
      <c r="F18" s="2">
        <v>640</v>
      </c>
      <c r="G18" s="2">
        <v>3641</v>
      </c>
      <c r="H18" s="2">
        <v>3237</v>
      </c>
      <c r="I18" s="2">
        <f t="shared" si="0"/>
        <v>23843</v>
      </c>
    </row>
    <row r="19" spans="1:9" x14ac:dyDescent="0.3">
      <c r="A19" s="21">
        <v>2015</v>
      </c>
      <c r="B19" s="2">
        <v>89025</v>
      </c>
      <c r="C19" s="2">
        <v>50025</v>
      </c>
      <c r="D19" s="2">
        <v>2334</v>
      </c>
      <c r="E19" s="2">
        <v>3243</v>
      </c>
      <c r="F19" s="2">
        <v>626</v>
      </c>
      <c r="G19" s="2">
        <v>3716</v>
      </c>
      <c r="H19" s="2">
        <v>3420</v>
      </c>
      <c r="I19" s="2">
        <f t="shared" si="0"/>
        <v>25661</v>
      </c>
    </row>
    <row r="20" spans="1:9" x14ac:dyDescent="0.3">
      <c r="A20" s="21">
        <v>2016</v>
      </c>
      <c r="B20" s="2">
        <v>89130</v>
      </c>
      <c r="C20" s="2">
        <v>50473</v>
      </c>
      <c r="D20" s="2">
        <v>3975</v>
      </c>
      <c r="E20" s="2">
        <v>3312</v>
      </c>
      <c r="F20" s="2">
        <v>773</v>
      </c>
      <c r="G20" s="2">
        <v>3668</v>
      </c>
      <c r="H20" s="2">
        <v>4036</v>
      </c>
      <c r="I20" s="2">
        <f t="shared" si="0"/>
        <v>22893</v>
      </c>
    </row>
    <row r="21" spans="1:9" x14ac:dyDescent="0.3">
      <c r="A21" s="21">
        <v>2017</v>
      </c>
      <c r="B21" s="2">
        <v>98033</v>
      </c>
      <c r="C21" s="2">
        <v>54035</v>
      </c>
      <c r="D21" s="2">
        <v>4235</v>
      </c>
      <c r="E21" s="2">
        <v>3323</v>
      </c>
      <c r="F21" s="2">
        <v>774</v>
      </c>
      <c r="G21" s="2">
        <v>3720</v>
      </c>
      <c r="H21" s="2">
        <v>4337</v>
      </c>
      <c r="I21" s="2">
        <f t="shared" si="0"/>
        <v>27609</v>
      </c>
    </row>
    <row r="22" spans="1:9" x14ac:dyDescent="0.3">
      <c r="A22" s="21">
        <v>2018</v>
      </c>
      <c r="B22" s="2">
        <v>98896</v>
      </c>
      <c r="C22" s="2">
        <v>54531</v>
      </c>
      <c r="D22" s="2">
        <v>4353</v>
      </c>
      <c r="E22" s="2">
        <v>3393</v>
      </c>
      <c r="F22" s="2">
        <v>774</v>
      </c>
      <c r="G22" s="2">
        <v>3733</v>
      </c>
      <c r="H22" s="2">
        <v>4387</v>
      </c>
      <c r="I22" s="2">
        <f t="shared" si="0"/>
        <v>27725</v>
      </c>
    </row>
    <row r="23" spans="1:9" x14ac:dyDescent="0.3">
      <c r="A23" s="21">
        <v>2019</v>
      </c>
      <c r="B23" s="2">
        <v>98388</v>
      </c>
      <c r="C23" s="2">
        <v>55092</v>
      </c>
      <c r="D23" s="2">
        <v>4603</v>
      </c>
      <c r="E23" s="2">
        <v>3433</v>
      </c>
      <c r="F23" s="2">
        <v>763</v>
      </c>
      <c r="G23" s="2">
        <v>3473</v>
      </c>
      <c r="H23" s="2">
        <v>4537</v>
      </c>
      <c r="I23" s="2">
        <f t="shared" si="0"/>
        <v>26487</v>
      </c>
    </row>
    <row r="24" spans="1:9" x14ac:dyDescent="0.3">
      <c r="A24" s="21">
        <v>2020</v>
      </c>
      <c r="B24" s="2">
        <v>97428</v>
      </c>
      <c r="C24" s="2">
        <v>52224</v>
      </c>
      <c r="D24" s="2">
        <v>5090</v>
      </c>
      <c r="E24" s="2">
        <v>3658</v>
      </c>
      <c r="F24" s="2">
        <v>538</v>
      </c>
      <c r="G24" s="2">
        <v>3282</v>
      </c>
      <c r="H24" s="2">
        <v>5600</v>
      </c>
      <c r="I24" s="2">
        <f t="shared" si="0"/>
        <v>27036</v>
      </c>
    </row>
    <row r="25" spans="1:9" x14ac:dyDescent="0.3">
      <c r="A25" s="73">
        <v>2021</v>
      </c>
      <c r="B25" s="116">
        <v>96911</v>
      </c>
      <c r="C25" s="2">
        <v>53864</v>
      </c>
      <c r="D25" s="2">
        <v>4600</v>
      </c>
      <c r="E25" s="2">
        <v>3554</v>
      </c>
      <c r="F25" s="2">
        <v>775</v>
      </c>
      <c r="G25" s="2">
        <v>3364</v>
      </c>
      <c r="H25" s="2">
        <v>4477</v>
      </c>
      <c r="I25" s="2">
        <f t="shared" si="0"/>
        <v>26277</v>
      </c>
    </row>
    <row r="26" spans="1:9" x14ac:dyDescent="0.3">
      <c r="A26" s="119">
        <v>2022</v>
      </c>
      <c r="B26" s="120">
        <v>99575</v>
      </c>
      <c r="C26" s="69">
        <v>53074</v>
      </c>
      <c r="D26" s="69">
        <v>5270</v>
      </c>
      <c r="E26" s="69">
        <v>3839</v>
      </c>
      <c r="F26" s="69">
        <v>545</v>
      </c>
      <c r="G26" s="69">
        <v>3313</v>
      </c>
      <c r="H26" s="69">
        <v>5766</v>
      </c>
      <c r="I26" s="2">
        <f t="shared" si="0"/>
        <v>27768</v>
      </c>
    </row>
    <row r="27" spans="1:9" x14ac:dyDescent="0.3">
      <c r="A27" s="73">
        <v>2023</v>
      </c>
      <c r="B27" s="116">
        <v>100780</v>
      </c>
      <c r="C27" s="2">
        <v>53723</v>
      </c>
      <c r="D27" s="2">
        <v>5246</v>
      </c>
      <c r="E27" s="2">
        <v>3835</v>
      </c>
      <c r="F27" s="2">
        <v>538</v>
      </c>
      <c r="G27" s="2">
        <v>3367</v>
      </c>
      <c r="H27" s="2">
        <v>5992</v>
      </c>
      <c r="I27" s="2">
        <f t="shared" si="0"/>
        <v>28079</v>
      </c>
    </row>
    <row r="28" spans="1:9" x14ac:dyDescent="0.3">
      <c r="A28" s="117">
        <v>2024</v>
      </c>
      <c r="B28" s="116">
        <v>102284</v>
      </c>
      <c r="C28" s="2">
        <v>54284</v>
      </c>
      <c r="D28" s="2">
        <v>5305</v>
      </c>
      <c r="E28" s="2">
        <v>3804</v>
      </c>
      <c r="F28" s="2">
        <v>544</v>
      </c>
      <c r="G28" s="2">
        <v>3475</v>
      </c>
      <c r="H28" s="2">
        <v>6396</v>
      </c>
      <c r="I28" s="2">
        <f t="shared" si="0"/>
        <v>28476</v>
      </c>
    </row>
    <row r="29" spans="1:9" ht="14.5" thickBot="1" x14ac:dyDescent="0.35">
      <c r="A29" s="31">
        <v>2025</v>
      </c>
      <c r="B29" s="71">
        <v>103993</v>
      </c>
      <c r="C29" s="71">
        <v>55193</v>
      </c>
      <c r="D29" s="71">
        <v>5458</v>
      </c>
      <c r="E29" s="71">
        <v>3873</v>
      </c>
      <c r="F29" s="71">
        <v>569</v>
      </c>
      <c r="G29" s="71">
        <v>3570</v>
      </c>
      <c r="H29" s="71">
        <v>6378</v>
      </c>
      <c r="I29" s="5">
        <f t="shared" si="0"/>
        <v>28952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66"/>
  <sheetViews>
    <sheetView workbookViewId="0">
      <pane ySplit="5" topLeftCell="A49" activePane="bottomLeft" state="frozen"/>
      <selection pane="bottomLeft" activeCell="J65" sqref="J65"/>
    </sheetView>
  </sheetViews>
  <sheetFormatPr defaultColWidth="8.6328125" defaultRowHeight="14" x14ac:dyDescent="0.3"/>
  <cols>
    <col min="1" max="1" width="8.6328125" style="16"/>
    <col min="2" max="4" width="20.81640625" style="16" customWidth="1"/>
    <col min="5" max="5" width="4.1796875" style="16" customWidth="1"/>
    <col min="6" max="8" width="20.81640625" style="16" customWidth="1"/>
    <col min="9" max="9" width="8.6328125" style="16"/>
    <col min="10" max="11" width="10.1796875" style="16" bestFit="1" customWidth="1"/>
    <col min="12" max="28" width="11.1796875" style="16" bestFit="1" customWidth="1"/>
    <col min="29" max="16384" width="8.6328125" style="16"/>
  </cols>
  <sheetData>
    <row r="1" spans="1:50" ht="18" x14ac:dyDescent="0.4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</row>
    <row r="2" spans="1:50" ht="16.5" x14ac:dyDescent="0.35">
      <c r="A2" s="130" t="s">
        <v>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</row>
    <row r="3" spans="1:50" x14ac:dyDescent="0.3">
      <c r="A3" s="129" t="s">
        <v>40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</row>
    <row r="4" spans="1:50" ht="14.5" thickBot="1" x14ac:dyDescent="0.3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</row>
    <row r="5" spans="1:50" ht="56.5" thickBot="1" x14ac:dyDescent="0.35">
      <c r="A5" s="12" t="s">
        <v>0</v>
      </c>
      <c r="B5" s="13" t="s">
        <v>41</v>
      </c>
      <c r="C5" s="13" t="s">
        <v>42</v>
      </c>
      <c r="D5" s="12" t="s">
        <v>43</v>
      </c>
      <c r="F5" s="17" t="s">
        <v>85</v>
      </c>
      <c r="G5" s="17" t="s">
        <v>44</v>
      </c>
      <c r="H5" s="17" t="s">
        <v>45</v>
      </c>
    </row>
    <row r="6" spans="1:50" x14ac:dyDescent="0.3">
      <c r="A6" s="47">
        <v>1969</v>
      </c>
      <c r="B6" s="48">
        <v>311709</v>
      </c>
      <c r="C6" s="23">
        <v>110033</v>
      </c>
      <c r="D6" s="48">
        <v>2833</v>
      </c>
      <c r="F6" s="48">
        <v>10705734</v>
      </c>
      <c r="G6" s="23">
        <v>3619000</v>
      </c>
      <c r="H6" s="48">
        <v>2958</v>
      </c>
    </row>
    <row r="7" spans="1:50" x14ac:dyDescent="0.3">
      <c r="A7" s="47">
        <v>1970</v>
      </c>
      <c r="B7" s="49">
        <v>348736</v>
      </c>
      <c r="C7" s="23">
        <v>111926</v>
      </c>
      <c r="D7" s="49">
        <v>3116</v>
      </c>
      <c r="F7" s="49">
        <v>11584384</v>
      </c>
      <c r="G7" s="23">
        <v>3650209</v>
      </c>
      <c r="H7" s="49">
        <v>3174</v>
      </c>
    </row>
    <row r="8" spans="1:50" x14ac:dyDescent="0.3">
      <c r="A8" s="47">
        <v>1971</v>
      </c>
      <c r="B8" s="49">
        <v>388173</v>
      </c>
      <c r="C8" s="23">
        <v>113918</v>
      </c>
      <c r="D8" s="49">
        <v>3407</v>
      </c>
      <c r="F8" s="49">
        <v>12625010</v>
      </c>
      <c r="G8" s="23">
        <v>3710666</v>
      </c>
      <c r="H8" s="49">
        <v>3402</v>
      </c>
    </row>
    <row r="9" spans="1:50" x14ac:dyDescent="0.3">
      <c r="A9" s="47">
        <v>1972</v>
      </c>
      <c r="B9" s="49">
        <v>436676</v>
      </c>
      <c r="C9" s="23">
        <v>118876</v>
      </c>
      <c r="D9" s="49">
        <v>3673</v>
      </c>
      <c r="F9" s="49">
        <v>13808857</v>
      </c>
      <c r="G9" s="23">
        <v>3761967</v>
      </c>
      <c r="H9" s="49">
        <v>3671</v>
      </c>
    </row>
    <row r="10" spans="1:50" x14ac:dyDescent="0.3">
      <c r="A10" s="47">
        <v>1973</v>
      </c>
      <c r="B10" s="49">
        <v>495805</v>
      </c>
      <c r="C10" s="23">
        <v>122286</v>
      </c>
      <c r="D10" s="49">
        <v>4054</v>
      </c>
      <c r="F10" s="49">
        <v>15400759</v>
      </c>
      <c r="G10" s="23">
        <v>3788840</v>
      </c>
      <c r="H10" s="49">
        <v>4065</v>
      </c>
    </row>
    <row r="11" spans="1:50" x14ac:dyDescent="0.3">
      <c r="A11" s="47">
        <v>1974</v>
      </c>
      <c r="B11" s="49">
        <v>574595</v>
      </c>
      <c r="C11" s="23">
        <v>126426</v>
      </c>
      <c r="D11" s="49">
        <v>4545</v>
      </c>
      <c r="F11" s="49">
        <v>17504388</v>
      </c>
      <c r="G11" s="23">
        <v>3820720</v>
      </c>
      <c r="H11" s="49">
        <v>4581</v>
      </c>
    </row>
    <row r="12" spans="1:50" x14ac:dyDescent="0.3">
      <c r="A12" s="47">
        <v>1975</v>
      </c>
      <c r="B12" s="49">
        <v>689489</v>
      </c>
      <c r="C12" s="23">
        <v>129532</v>
      </c>
      <c r="D12" s="49">
        <v>5323</v>
      </c>
      <c r="F12" s="49">
        <v>19685104</v>
      </c>
      <c r="G12" s="23">
        <v>3886963</v>
      </c>
      <c r="H12" s="49">
        <v>5064</v>
      </c>
    </row>
    <row r="13" spans="1:50" x14ac:dyDescent="0.3">
      <c r="A13" s="47">
        <v>1976</v>
      </c>
      <c r="B13" s="49">
        <v>802861</v>
      </c>
      <c r="C13" s="23">
        <v>134488</v>
      </c>
      <c r="D13" s="49">
        <v>5970</v>
      </c>
      <c r="F13" s="49">
        <v>22198032</v>
      </c>
      <c r="G13" s="23">
        <v>3951636</v>
      </c>
      <c r="H13" s="49">
        <v>5617</v>
      </c>
    </row>
    <row r="14" spans="1:50" x14ac:dyDescent="0.3">
      <c r="A14" s="47">
        <v>1977</v>
      </c>
      <c r="B14" s="49">
        <v>945158</v>
      </c>
      <c r="C14" s="23">
        <v>138784</v>
      </c>
      <c r="D14" s="49">
        <v>6810</v>
      </c>
      <c r="F14" s="49">
        <v>24785106</v>
      </c>
      <c r="G14" s="23">
        <v>4015582</v>
      </c>
      <c r="H14" s="49">
        <v>6172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50" x14ac:dyDescent="0.3">
      <c r="A15" s="47">
        <v>1978</v>
      </c>
      <c r="B15" s="49">
        <v>1155610</v>
      </c>
      <c r="C15" s="23">
        <v>142500</v>
      </c>
      <c r="D15" s="49">
        <v>8110</v>
      </c>
      <c r="F15" s="49">
        <v>28369392</v>
      </c>
      <c r="G15" s="23">
        <v>4073288</v>
      </c>
      <c r="H15" s="49">
        <v>6965</v>
      </c>
    </row>
    <row r="16" spans="1:50" x14ac:dyDescent="0.3">
      <c r="A16" s="47">
        <v>1979</v>
      </c>
      <c r="B16" s="49">
        <v>1371330</v>
      </c>
      <c r="C16" s="23">
        <v>146143</v>
      </c>
      <c r="D16" s="49">
        <v>9383</v>
      </c>
      <c r="F16" s="49">
        <v>32215513</v>
      </c>
      <c r="G16" s="23">
        <v>4139316</v>
      </c>
      <c r="H16" s="49">
        <v>7783</v>
      </c>
    </row>
    <row r="17" spans="1:8" x14ac:dyDescent="0.3">
      <c r="A17" s="47">
        <v>1980</v>
      </c>
      <c r="B17" s="49">
        <v>1678484</v>
      </c>
      <c r="C17" s="23">
        <v>151416</v>
      </c>
      <c r="D17" s="49">
        <v>11085</v>
      </c>
      <c r="F17" s="49">
        <v>37068679</v>
      </c>
      <c r="G17" s="23">
        <v>4223101</v>
      </c>
      <c r="H17" s="49">
        <v>8778</v>
      </c>
    </row>
    <row r="18" spans="1:8" x14ac:dyDescent="0.3">
      <c r="A18" s="47">
        <v>1981</v>
      </c>
      <c r="B18" s="49">
        <v>2086605</v>
      </c>
      <c r="C18" s="23">
        <v>156738</v>
      </c>
      <c r="D18" s="49">
        <v>13313</v>
      </c>
      <c r="F18" s="49">
        <v>42736140</v>
      </c>
      <c r="G18" s="23">
        <v>4283297</v>
      </c>
      <c r="H18" s="49">
        <v>9977</v>
      </c>
    </row>
    <row r="19" spans="1:8" x14ac:dyDescent="0.3">
      <c r="A19" s="47">
        <v>1982</v>
      </c>
      <c r="B19" s="49">
        <v>2334029</v>
      </c>
      <c r="C19" s="23">
        <v>164025</v>
      </c>
      <c r="D19" s="49">
        <v>14230</v>
      </c>
      <c r="F19" s="49">
        <v>45907722</v>
      </c>
      <c r="G19" s="23">
        <v>4352609</v>
      </c>
      <c r="H19" s="49">
        <v>10547</v>
      </c>
    </row>
    <row r="20" spans="1:8" x14ac:dyDescent="0.3">
      <c r="A20" s="47">
        <v>1983</v>
      </c>
      <c r="B20" s="49">
        <v>2335040</v>
      </c>
      <c r="C20" s="23">
        <v>168383</v>
      </c>
      <c r="D20" s="49">
        <v>13867</v>
      </c>
      <c r="F20" s="49">
        <v>47839547</v>
      </c>
      <c r="G20" s="23">
        <v>4395311</v>
      </c>
      <c r="H20" s="49">
        <v>10884</v>
      </c>
    </row>
    <row r="21" spans="1:8" x14ac:dyDescent="0.3">
      <c r="A21" s="47">
        <v>1984</v>
      </c>
      <c r="B21" s="49">
        <v>2413514</v>
      </c>
      <c r="C21" s="23">
        <v>167800</v>
      </c>
      <c r="D21" s="49">
        <v>14383</v>
      </c>
      <c r="F21" s="49">
        <v>50914162</v>
      </c>
      <c r="G21" s="23">
        <v>4400474</v>
      </c>
      <c r="H21" s="49">
        <v>11570</v>
      </c>
    </row>
    <row r="22" spans="1:8" x14ac:dyDescent="0.3">
      <c r="A22" s="47">
        <v>1985</v>
      </c>
      <c r="B22" s="49">
        <v>2528775</v>
      </c>
      <c r="C22" s="23">
        <v>169553</v>
      </c>
      <c r="D22" s="49">
        <v>14914</v>
      </c>
      <c r="F22" s="49">
        <v>52996795</v>
      </c>
      <c r="G22" s="23">
        <v>4408113</v>
      </c>
      <c r="H22" s="49">
        <v>12023</v>
      </c>
    </row>
    <row r="23" spans="1:8" ht="14.5" thickBot="1" x14ac:dyDescent="0.35">
      <c r="A23" s="47">
        <v>1986</v>
      </c>
      <c r="B23" s="49">
        <v>2356023</v>
      </c>
      <c r="C23" s="23">
        <v>169829</v>
      </c>
      <c r="D23" s="49">
        <v>13873</v>
      </c>
      <c r="F23" s="49">
        <v>53025000</v>
      </c>
      <c r="G23" s="23">
        <v>4406922</v>
      </c>
      <c r="H23" s="49">
        <v>12032</v>
      </c>
    </row>
    <row r="24" spans="1:8" x14ac:dyDescent="0.3">
      <c r="A24" s="50">
        <v>1987</v>
      </c>
      <c r="B24" s="57">
        <v>2231054</v>
      </c>
      <c r="C24" s="58">
        <v>165344</v>
      </c>
      <c r="D24" s="59">
        <v>13493</v>
      </c>
      <c r="E24" s="6"/>
      <c r="F24" s="59">
        <v>53216629</v>
      </c>
      <c r="G24" s="60">
        <v>4344151</v>
      </c>
      <c r="H24" s="59">
        <v>12250</v>
      </c>
    </row>
    <row r="25" spans="1:8" x14ac:dyDescent="0.3">
      <c r="A25" s="52">
        <v>1988</v>
      </c>
      <c r="B25" s="57">
        <v>2400060</v>
      </c>
      <c r="C25" s="61">
        <v>163100</v>
      </c>
      <c r="D25" s="62">
        <v>14715</v>
      </c>
      <c r="E25" s="6"/>
      <c r="F25" s="62">
        <v>56162777</v>
      </c>
      <c r="G25" s="60">
        <v>4288859</v>
      </c>
      <c r="H25" s="62">
        <v>13095</v>
      </c>
    </row>
    <row r="26" spans="1:8" x14ac:dyDescent="0.3">
      <c r="A26" s="52">
        <v>1989</v>
      </c>
      <c r="B26" s="57">
        <v>2580430</v>
      </c>
      <c r="C26" s="61">
        <v>163746</v>
      </c>
      <c r="D26" s="62">
        <v>15759</v>
      </c>
      <c r="E26" s="6"/>
      <c r="F26" s="62">
        <v>59669915</v>
      </c>
      <c r="G26" s="60">
        <v>4252896</v>
      </c>
      <c r="H26" s="62">
        <v>14030</v>
      </c>
    </row>
    <row r="27" spans="1:8" x14ac:dyDescent="0.3">
      <c r="A27" s="52">
        <v>1990</v>
      </c>
      <c r="B27" s="57">
        <v>2824537</v>
      </c>
      <c r="C27" s="61">
        <v>165269</v>
      </c>
      <c r="D27" s="62">
        <v>17091</v>
      </c>
      <c r="E27" s="6"/>
      <c r="F27" s="62">
        <v>64267316</v>
      </c>
      <c r="G27" s="60">
        <v>4221532</v>
      </c>
      <c r="H27" s="62">
        <v>15224</v>
      </c>
    </row>
    <row r="28" spans="1:8" x14ac:dyDescent="0.3">
      <c r="A28" s="52">
        <v>1991</v>
      </c>
      <c r="B28" s="57">
        <v>2971015</v>
      </c>
      <c r="C28" s="61">
        <v>168703</v>
      </c>
      <c r="D28" s="62">
        <v>17611</v>
      </c>
      <c r="E28" s="6"/>
      <c r="F28" s="62">
        <v>67719711</v>
      </c>
      <c r="G28" s="60">
        <v>4253279</v>
      </c>
      <c r="H28" s="62">
        <v>15922</v>
      </c>
    </row>
    <row r="29" spans="1:8" x14ac:dyDescent="0.3">
      <c r="A29" s="52">
        <v>1992</v>
      </c>
      <c r="B29" s="57">
        <v>3126370</v>
      </c>
      <c r="C29" s="61">
        <v>171468</v>
      </c>
      <c r="D29" s="62">
        <v>18233</v>
      </c>
      <c r="E29" s="6"/>
      <c r="F29" s="62">
        <v>72590741</v>
      </c>
      <c r="G29" s="60">
        <v>4293003</v>
      </c>
      <c r="H29" s="62">
        <v>16909</v>
      </c>
    </row>
    <row r="30" spans="1:8" x14ac:dyDescent="0.3">
      <c r="A30" s="52">
        <v>1993</v>
      </c>
      <c r="B30" s="57">
        <v>3325820</v>
      </c>
      <c r="C30" s="61">
        <v>174765</v>
      </c>
      <c r="D30" s="62">
        <v>19030</v>
      </c>
      <c r="E30" s="6"/>
      <c r="F30" s="62">
        <v>76204711</v>
      </c>
      <c r="G30" s="60">
        <v>4316428</v>
      </c>
      <c r="H30" s="62">
        <v>17655</v>
      </c>
    </row>
    <row r="31" spans="1:8" x14ac:dyDescent="0.3">
      <c r="A31" s="52">
        <v>1994</v>
      </c>
      <c r="B31" s="57">
        <v>3575072</v>
      </c>
      <c r="C31" s="61">
        <v>177625</v>
      </c>
      <c r="D31" s="62">
        <v>20127</v>
      </c>
      <c r="E31" s="6"/>
      <c r="F31" s="62">
        <v>81218487</v>
      </c>
      <c r="G31" s="60">
        <v>4347481</v>
      </c>
      <c r="H31" s="62">
        <v>18682</v>
      </c>
    </row>
    <row r="32" spans="1:8" x14ac:dyDescent="0.3">
      <c r="A32" s="52">
        <v>1995</v>
      </c>
      <c r="B32" s="57">
        <v>3804286</v>
      </c>
      <c r="C32" s="61">
        <v>180810</v>
      </c>
      <c r="D32" s="62">
        <v>21040</v>
      </c>
      <c r="E32" s="6"/>
      <c r="F32" s="62">
        <v>85205189</v>
      </c>
      <c r="G32" s="60">
        <v>4378779</v>
      </c>
      <c r="H32" s="62">
        <v>19459</v>
      </c>
    </row>
    <row r="33" spans="1:28" x14ac:dyDescent="0.3">
      <c r="A33" s="52">
        <v>1996</v>
      </c>
      <c r="B33" s="57">
        <v>4155191</v>
      </c>
      <c r="C33" s="61">
        <v>183320</v>
      </c>
      <c r="D33" s="62">
        <v>22666</v>
      </c>
      <c r="E33" s="6"/>
      <c r="F33" s="62">
        <v>88954302</v>
      </c>
      <c r="G33" s="60">
        <v>4398877</v>
      </c>
      <c r="H33" s="62">
        <v>20222</v>
      </c>
    </row>
    <row r="34" spans="1:28" x14ac:dyDescent="0.3">
      <c r="A34" s="52">
        <v>1997</v>
      </c>
      <c r="B34" s="57">
        <v>4610040</v>
      </c>
      <c r="C34" s="61">
        <v>186421</v>
      </c>
      <c r="D34" s="62">
        <v>24729</v>
      </c>
      <c r="E34" s="6"/>
      <c r="F34" s="62">
        <v>93605316</v>
      </c>
      <c r="G34" s="60">
        <v>4421071</v>
      </c>
      <c r="H34" s="62">
        <v>21173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8" x14ac:dyDescent="0.3">
      <c r="A35" s="52">
        <v>1998</v>
      </c>
      <c r="B35" s="57">
        <v>4910712</v>
      </c>
      <c r="C35" s="61">
        <v>188716</v>
      </c>
      <c r="D35" s="62">
        <v>26068</v>
      </c>
      <c r="E35" s="6"/>
      <c r="F35" s="62">
        <v>98039104</v>
      </c>
      <c r="G35" s="60">
        <v>4440344</v>
      </c>
      <c r="H35" s="62">
        <v>22079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3">
      <c r="A36" s="52">
        <v>1999</v>
      </c>
      <c r="B36" s="57">
        <v>4905751</v>
      </c>
      <c r="C36" s="61">
        <v>190049</v>
      </c>
      <c r="D36" s="62">
        <v>25927</v>
      </c>
      <c r="E36" s="6"/>
      <c r="F36" s="62">
        <v>100305802</v>
      </c>
      <c r="G36" s="60">
        <v>4460811</v>
      </c>
      <c r="H36" s="62">
        <v>22486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8" x14ac:dyDescent="0.3">
      <c r="A37" s="52">
        <v>2000</v>
      </c>
      <c r="B37" s="57">
        <v>5260674</v>
      </c>
      <c r="C37" s="61">
        <v>190516</v>
      </c>
      <c r="D37" s="62">
        <v>27807</v>
      </c>
      <c r="E37" s="6"/>
      <c r="F37" s="62">
        <v>105949826</v>
      </c>
      <c r="G37" s="60">
        <v>4471885</v>
      </c>
      <c r="H37" s="62">
        <v>23692</v>
      </c>
    </row>
    <row r="38" spans="1:28" x14ac:dyDescent="0.3">
      <c r="A38" s="52">
        <v>2001</v>
      </c>
      <c r="B38" s="57">
        <v>5763042</v>
      </c>
      <c r="C38" s="61">
        <v>191725</v>
      </c>
      <c r="D38" s="62">
        <v>30059</v>
      </c>
      <c r="E38" s="6"/>
      <c r="F38" s="62">
        <v>113246437</v>
      </c>
      <c r="G38" s="60">
        <v>4477875</v>
      </c>
      <c r="H38" s="62">
        <v>25290</v>
      </c>
    </row>
    <row r="39" spans="1:28" x14ac:dyDescent="0.3">
      <c r="A39" s="52">
        <v>2002</v>
      </c>
      <c r="B39" s="57">
        <v>5808454</v>
      </c>
      <c r="C39" s="61">
        <v>194565</v>
      </c>
      <c r="D39" s="62">
        <v>29854</v>
      </c>
      <c r="E39" s="6"/>
      <c r="F39" s="62">
        <v>116334048</v>
      </c>
      <c r="G39" s="60">
        <v>4497267</v>
      </c>
      <c r="H39" s="62">
        <v>25868</v>
      </c>
    </row>
    <row r="40" spans="1:28" x14ac:dyDescent="0.3">
      <c r="A40" s="52">
        <v>2003</v>
      </c>
      <c r="B40" s="57">
        <v>5977957</v>
      </c>
      <c r="C40" s="61">
        <v>196710</v>
      </c>
      <c r="D40" s="62">
        <v>30390</v>
      </c>
      <c r="E40" s="6"/>
      <c r="F40" s="62">
        <v>119821189</v>
      </c>
      <c r="G40" s="60">
        <v>4521042</v>
      </c>
      <c r="H40" s="62">
        <v>26503</v>
      </c>
    </row>
    <row r="41" spans="1:28" x14ac:dyDescent="0.3">
      <c r="A41" s="52">
        <v>2004</v>
      </c>
      <c r="B41" s="57">
        <v>6149126</v>
      </c>
      <c r="C41" s="61">
        <v>199338</v>
      </c>
      <c r="D41" s="62">
        <v>30848</v>
      </c>
      <c r="E41" s="6"/>
      <c r="F41" s="62">
        <v>125152478</v>
      </c>
      <c r="G41" s="60">
        <v>4552238</v>
      </c>
      <c r="H41" s="62">
        <v>27493</v>
      </c>
    </row>
    <row r="42" spans="1:28" x14ac:dyDescent="0.3">
      <c r="A42" s="52">
        <v>2005</v>
      </c>
      <c r="B42" s="57">
        <v>7054289</v>
      </c>
      <c r="C42" s="61">
        <v>202053</v>
      </c>
      <c r="D42" s="62">
        <v>34913</v>
      </c>
      <c r="E42" s="6"/>
      <c r="F42" s="62">
        <v>134652952</v>
      </c>
      <c r="G42" s="60">
        <v>4576628</v>
      </c>
      <c r="H42" s="62">
        <v>29422</v>
      </c>
    </row>
    <row r="43" spans="1:28" x14ac:dyDescent="0.3">
      <c r="A43" s="52">
        <v>2006</v>
      </c>
      <c r="B43" s="57">
        <v>8277319</v>
      </c>
      <c r="C43" s="61">
        <v>209424</v>
      </c>
      <c r="D43" s="62">
        <v>39524</v>
      </c>
      <c r="E43" s="6"/>
      <c r="F43" s="62">
        <v>143175909</v>
      </c>
      <c r="G43" s="60">
        <v>4302665</v>
      </c>
      <c r="H43" s="62">
        <v>33276</v>
      </c>
    </row>
    <row r="44" spans="1:28" x14ac:dyDescent="0.3">
      <c r="A44" s="52">
        <v>2007</v>
      </c>
      <c r="B44" s="57">
        <v>8696156</v>
      </c>
      <c r="C44" s="61">
        <v>211826</v>
      </c>
      <c r="D44" s="62">
        <v>41053</v>
      </c>
      <c r="E44" s="6"/>
      <c r="F44" s="62">
        <v>156538878</v>
      </c>
      <c r="G44" s="60">
        <v>4375581</v>
      </c>
      <c r="H44" s="62">
        <v>35776</v>
      </c>
    </row>
    <row r="45" spans="1:28" x14ac:dyDescent="0.3">
      <c r="A45" s="52">
        <v>2008</v>
      </c>
      <c r="B45" s="57">
        <v>9891736</v>
      </c>
      <c r="C45" s="61">
        <v>215139</v>
      </c>
      <c r="D45" s="62">
        <v>45978</v>
      </c>
      <c r="E45" s="6"/>
      <c r="F45" s="62">
        <v>167648484</v>
      </c>
      <c r="G45" s="60">
        <v>4435586</v>
      </c>
      <c r="H45" s="62">
        <v>37796</v>
      </c>
    </row>
    <row r="46" spans="1:28" x14ac:dyDescent="0.3">
      <c r="A46" s="52">
        <v>2009</v>
      </c>
      <c r="B46" s="57">
        <v>8991484</v>
      </c>
      <c r="C46" s="61">
        <v>219466</v>
      </c>
      <c r="D46" s="62">
        <v>40970</v>
      </c>
      <c r="E46" s="6"/>
      <c r="F46" s="62">
        <v>162974620</v>
      </c>
      <c r="G46" s="60">
        <v>4491648</v>
      </c>
      <c r="H46" s="62">
        <v>36284</v>
      </c>
    </row>
    <row r="47" spans="1:28" x14ac:dyDescent="0.3">
      <c r="A47" s="52">
        <v>2010</v>
      </c>
      <c r="B47" s="57">
        <v>9636458</v>
      </c>
      <c r="C47" s="61">
        <v>222147</v>
      </c>
      <c r="D47" s="62">
        <v>43379</v>
      </c>
      <c r="E47" s="6"/>
      <c r="F47" s="62">
        <v>169191480</v>
      </c>
      <c r="G47" s="60">
        <v>4544951</v>
      </c>
      <c r="H47" s="62">
        <v>37226</v>
      </c>
    </row>
    <row r="48" spans="1:28" x14ac:dyDescent="0.3">
      <c r="A48" s="52">
        <v>2011</v>
      </c>
      <c r="B48" s="57">
        <v>9837349</v>
      </c>
      <c r="C48" s="61">
        <v>224591</v>
      </c>
      <c r="D48" s="62">
        <v>43855</v>
      </c>
      <c r="E48" s="6"/>
      <c r="F48" s="62">
        <v>174541004</v>
      </c>
      <c r="G48" s="60">
        <v>4575184</v>
      </c>
      <c r="H48" s="62">
        <v>38148</v>
      </c>
    </row>
    <row r="49" spans="1:8" x14ac:dyDescent="0.3">
      <c r="A49" s="52">
        <v>2013</v>
      </c>
      <c r="B49" s="57">
        <v>11543295</v>
      </c>
      <c r="C49" s="61">
        <v>230432</v>
      </c>
      <c r="D49" s="62">
        <v>50094</v>
      </c>
      <c r="E49" s="6"/>
      <c r="F49" s="122">
        <v>189741.3</v>
      </c>
      <c r="G49" s="60">
        <v>4628228</v>
      </c>
      <c r="H49" s="62">
        <v>40997</v>
      </c>
    </row>
    <row r="50" spans="1:8" x14ac:dyDescent="0.3">
      <c r="A50" s="52">
        <v>2014</v>
      </c>
      <c r="B50" s="57">
        <v>12124848</v>
      </c>
      <c r="C50" s="61">
        <v>234235</v>
      </c>
      <c r="D50" s="62">
        <v>51764</v>
      </c>
      <c r="E50" s="6"/>
      <c r="F50" s="122">
        <v>197729.8</v>
      </c>
      <c r="G50" s="60">
        <v>4648811</v>
      </c>
      <c r="H50" s="62">
        <v>42533</v>
      </c>
    </row>
    <row r="51" spans="1:8" x14ac:dyDescent="0.3">
      <c r="A51" s="52">
        <v>2015</v>
      </c>
      <c r="B51" s="57">
        <v>11564453</v>
      </c>
      <c r="C51" s="61">
        <v>237442</v>
      </c>
      <c r="D51" s="62">
        <v>48704</v>
      </c>
      <c r="E51" s="6"/>
      <c r="F51" s="122">
        <v>198425.9</v>
      </c>
      <c r="G51" s="60">
        <v>4670563</v>
      </c>
      <c r="H51" s="62">
        <v>42484</v>
      </c>
    </row>
    <row r="52" spans="1:8" x14ac:dyDescent="0.3">
      <c r="A52" s="52">
        <v>2016</v>
      </c>
      <c r="B52" s="57">
        <v>10912865</v>
      </c>
      <c r="C52" s="61">
        <v>238949</v>
      </c>
      <c r="D52" s="62">
        <v>45670</v>
      </c>
      <c r="E52" s="6"/>
      <c r="F52" s="122">
        <v>197411.9</v>
      </c>
      <c r="G52" s="60">
        <v>4685605</v>
      </c>
      <c r="H52" s="62">
        <v>42132</v>
      </c>
    </row>
    <row r="53" spans="1:8" x14ac:dyDescent="0.3">
      <c r="A53" s="52">
        <v>2017</v>
      </c>
      <c r="B53" s="57">
        <v>11397290</v>
      </c>
      <c r="C53" s="61">
        <v>238940</v>
      </c>
      <c r="D53" s="62">
        <v>47699</v>
      </c>
      <c r="E53" s="6"/>
      <c r="F53" s="122">
        <v>203454.9</v>
      </c>
      <c r="G53" s="60">
        <v>4678606</v>
      </c>
      <c r="H53" s="62">
        <v>43486</v>
      </c>
    </row>
    <row r="54" spans="1:8" x14ac:dyDescent="0.3">
      <c r="A54" s="52">
        <v>2018</v>
      </c>
      <c r="B54" s="57">
        <v>11772203</v>
      </c>
      <c r="C54" s="61">
        <v>239949</v>
      </c>
      <c r="D54" s="62">
        <v>49061</v>
      </c>
      <c r="E54" s="6"/>
      <c r="F54" s="122">
        <v>212320.8</v>
      </c>
      <c r="G54" s="60">
        <v>4670052</v>
      </c>
      <c r="H54" s="62">
        <v>45464</v>
      </c>
    </row>
    <row r="55" spans="1:8" x14ac:dyDescent="0.3">
      <c r="A55" s="52">
        <v>2019</v>
      </c>
      <c r="B55" s="63">
        <v>12046525</v>
      </c>
      <c r="C55" s="61">
        <v>240801</v>
      </c>
      <c r="D55" s="62">
        <v>50027</v>
      </c>
      <c r="E55" s="6"/>
      <c r="F55" s="122">
        <v>219305</v>
      </c>
      <c r="G55" s="60">
        <v>4664558</v>
      </c>
      <c r="H55" s="62">
        <v>47015</v>
      </c>
    </row>
    <row r="56" spans="1:8" x14ac:dyDescent="0.3">
      <c r="A56" s="52">
        <v>2020</v>
      </c>
      <c r="B56" s="57">
        <v>13039983</v>
      </c>
      <c r="C56" s="61">
        <v>242145</v>
      </c>
      <c r="D56" s="62">
        <v>53852</v>
      </c>
      <c r="E56" s="6"/>
      <c r="F56" s="122">
        <v>233233.5</v>
      </c>
      <c r="G56" s="61">
        <v>4652022</v>
      </c>
      <c r="H56" s="62">
        <v>50136</v>
      </c>
    </row>
    <row r="57" spans="1:8" x14ac:dyDescent="0.3">
      <c r="A57" s="52">
        <v>2021</v>
      </c>
      <c r="B57" s="62">
        <v>14742830</v>
      </c>
      <c r="C57" s="61">
        <v>244880</v>
      </c>
      <c r="D57" s="62">
        <v>60204</v>
      </c>
      <c r="E57" s="6"/>
      <c r="F57" s="122">
        <v>254296.9</v>
      </c>
      <c r="G57" s="60">
        <v>4627047</v>
      </c>
      <c r="H57" s="62">
        <v>54959</v>
      </c>
    </row>
    <row r="58" spans="1:8" x14ac:dyDescent="0.3">
      <c r="A58" s="52">
        <v>2022</v>
      </c>
      <c r="B58" s="62">
        <v>15469350</v>
      </c>
      <c r="C58" s="61">
        <v>247714</v>
      </c>
      <c r="D58" s="62">
        <v>62448</v>
      </c>
      <c r="E58" s="6"/>
      <c r="F58" s="122">
        <v>255687</v>
      </c>
      <c r="G58" s="60">
        <v>4588023</v>
      </c>
      <c r="H58" s="62">
        <v>55729</v>
      </c>
    </row>
    <row r="59" spans="1:8" ht="14.5" customHeight="1" thickBot="1" x14ac:dyDescent="0.35">
      <c r="A59" s="54">
        <v>2023</v>
      </c>
      <c r="B59" s="65">
        <v>16528139</v>
      </c>
      <c r="C59" s="64">
        <v>249750</v>
      </c>
      <c r="D59" s="65">
        <v>66179</v>
      </c>
      <c r="E59" s="6"/>
      <c r="F59" s="123">
        <v>269140.2</v>
      </c>
      <c r="G59" s="64">
        <v>4573749</v>
      </c>
      <c r="H59" s="65">
        <v>58845</v>
      </c>
    </row>
    <row r="60" spans="1:8" ht="15" customHeight="1" x14ac:dyDescent="0.3">
      <c r="A60" s="55"/>
      <c r="C60" s="56"/>
    </row>
    <row r="61" spans="1:8" ht="16.5" customHeight="1" x14ac:dyDescent="0.3">
      <c r="A61" s="131" t="s">
        <v>46</v>
      </c>
      <c r="B61" s="131"/>
      <c r="C61" s="131"/>
      <c r="D61" s="131"/>
    </row>
    <row r="62" spans="1:8" ht="16.75" customHeight="1" x14ac:dyDescent="0.3">
      <c r="A62" s="127" t="s">
        <v>47</v>
      </c>
      <c r="B62" s="127"/>
      <c r="C62" s="127"/>
      <c r="D62" s="127"/>
    </row>
    <row r="63" spans="1:8" x14ac:dyDescent="0.3">
      <c r="A63" s="127" t="s">
        <v>86</v>
      </c>
      <c r="B63" s="127"/>
      <c r="C63" s="127"/>
      <c r="D63" s="127"/>
    </row>
    <row r="64" spans="1:8" s="10" customFormat="1" x14ac:dyDescent="0.3">
      <c r="A64" s="11"/>
      <c r="B64" s="16"/>
      <c r="C64" s="16"/>
      <c r="D64" s="16"/>
      <c r="E64" s="16"/>
      <c r="F64" s="16"/>
      <c r="G64" s="16"/>
      <c r="H64" s="16"/>
    </row>
    <row r="65" spans="1:8" x14ac:dyDescent="0.3">
      <c r="A65" s="11"/>
    </row>
    <row r="66" spans="1:8" x14ac:dyDescent="0.3">
      <c r="A66" s="10"/>
      <c r="B66" s="10"/>
      <c r="C66" s="10"/>
      <c r="D66" s="10"/>
      <c r="E66" s="10"/>
      <c r="F66" s="10"/>
      <c r="G66" s="10"/>
      <c r="H66" s="10"/>
    </row>
  </sheetData>
  <mergeCells count="7">
    <mergeCell ref="A63:D63"/>
    <mergeCell ref="A62:D62"/>
    <mergeCell ref="A1:AX1"/>
    <mergeCell ref="A2:AX2"/>
    <mergeCell ref="A3:AX3"/>
    <mergeCell ref="A4:AX4"/>
    <mergeCell ref="A61:D6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N34" sqref="N34"/>
    </sheetView>
  </sheetViews>
  <sheetFormatPr defaultColWidth="8.6328125" defaultRowHeight="14" x14ac:dyDescent="0.3"/>
  <cols>
    <col min="1" max="1" width="13.453125" style="16" bestFit="1" customWidth="1"/>
    <col min="2" max="9" width="19.1796875" style="16" customWidth="1"/>
    <col min="10" max="16384" width="8.6328125" style="16"/>
  </cols>
  <sheetData>
    <row r="1" spans="1:9" ht="33" customHeight="1" thickBot="1" x14ac:dyDescent="0.35">
      <c r="A1" s="12" t="s">
        <v>0</v>
      </c>
      <c r="B1" s="13" t="s">
        <v>48</v>
      </c>
      <c r="C1" s="13" t="s">
        <v>14</v>
      </c>
      <c r="D1" s="14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3" t="s">
        <v>7</v>
      </c>
    </row>
    <row r="2" spans="1:9" x14ac:dyDescent="0.3">
      <c r="A2" s="20">
        <v>2010</v>
      </c>
      <c r="B2" s="8">
        <v>43445</v>
      </c>
      <c r="C2" s="8">
        <v>47559</v>
      </c>
      <c r="D2" s="8">
        <v>43913</v>
      </c>
      <c r="E2" s="8">
        <v>56824</v>
      </c>
      <c r="F2" s="8">
        <v>29842</v>
      </c>
      <c r="G2" s="8">
        <v>31442</v>
      </c>
      <c r="H2" s="8">
        <v>48911</v>
      </c>
      <c r="I2" s="8">
        <v>67147</v>
      </c>
    </row>
    <row r="3" spans="1:9" x14ac:dyDescent="0.3">
      <c r="A3" s="21">
        <v>2011</v>
      </c>
      <c r="B3" s="1">
        <v>44086</v>
      </c>
      <c r="C3" s="1">
        <v>48591</v>
      </c>
      <c r="D3" s="1">
        <v>44688</v>
      </c>
      <c r="E3" s="1">
        <v>55668</v>
      </c>
      <c r="F3" s="1">
        <v>34976</v>
      </c>
      <c r="G3" s="1">
        <v>27260</v>
      </c>
      <c r="H3" s="1">
        <v>48214</v>
      </c>
      <c r="I3" s="1">
        <v>77910</v>
      </c>
    </row>
    <row r="4" spans="1:9" x14ac:dyDescent="0.3">
      <c r="A4" s="21">
        <v>2012</v>
      </c>
      <c r="B4" s="1">
        <v>44673</v>
      </c>
      <c r="C4" s="1">
        <v>49705</v>
      </c>
      <c r="D4" s="1">
        <v>44984</v>
      </c>
      <c r="E4" s="1">
        <v>55122</v>
      </c>
      <c r="F4" s="1">
        <v>39350</v>
      </c>
      <c r="G4" s="1">
        <v>27364</v>
      </c>
      <c r="H4" s="1">
        <v>49221</v>
      </c>
      <c r="I4" s="1">
        <v>104637</v>
      </c>
    </row>
    <row r="5" spans="1:9" x14ac:dyDescent="0.3">
      <c r="A5" s="21">
        <v>2013</v>
      </c>
      <c r="B5" s="1">
        <v>44874</v>
      </c>
      <c r="C5" s="1">
        <v>51462</v>
      </c>
      <c r="D5" s="1">
        <v>46288</v>
      </c>
      <c r="E5" s="1">
        <v>60735</v>
      </c>
      <c r="F5" s="1">
        <v>37325</v>
      </c>
      <c r="G5" s="1">
        <v>32500</v>
      </c>
      <c r="H5" s="1">
        <v>55667</v>
      </c>
      <c r="I5" s="1">
        <v>102309</v>
      </c>
    </row>
    <row r="6" spans="1:9" x14ac:dyDescent="0.3">
      <c r="A6" s="21">
        <v>2014</v>
      </c>
      <c r="B6" s="1">
        <v>44991</v>
      </c>
      <c r="C6" s="1">
        <v>51406</v>
      </c>
      <c r="D6" s="1">
        <v>45682</v>
      </c>
      <c r="E6" s="1">
        <v>60750</v>
      </c>
      <c r="F6" s="1">
        <v>39984</v>
      </c>
      <c r="G6" s="1">
        <v>32083</v>
      </c>
      <c r="H6" s="1">
        <v>53917</v>
      </c>
      <c r="I6" s="1">
        <v>96415</v>
      </c>
    </row>
    <row r="7" spans="1:9" x14ac:dyDescent="0.3">
      <c r="A7" s="21">
        <v>2015</v>
      </c>
      <c r="B7" s="1">
        <v>45047</v>
      </c>
      <c r="C7" s="1">
        <v>51869</v>
      </c>
      <c r="D7" s="1">
        <v>46517</v>
      </c>
      <c r="E7" s="1">
        <v>66124</v>
      </c>
      <c r="F7" s="1">
        <v>41542</v>
      </c>
      <c r="G7" s="1">
        <v>30326</v>
      </c>
      <c r="H7" s="1">
        <v>46667</v>
      </c>
      <c r="I7" s="1">
        <v>97043</v>
      </c>
    </row>
    <row r="8" spans="1:9" x14ac:dyDescent="0.3">
      <c r="A8" s="21">
        <v>2017</v>
      </c>
      <c r="B8" s="1">
        <v>46036</v>
      </c>
      <c r="C8" s="1">
        <v>53639</v>
      </c>
      <c r="D8" s="1">
        <v>48753</v>
      </c>
      <c r="E8" s="1">
        <v>63654</v>
      </c>
      <c r="F8" s="1">
        <v>40758</v>
      </c>
      <c r="G8" s="1">
        <v>37672</v>
      </c>
      <c r="H8" s="1">
        <v>47582</v>
      </c>
      <c r="I8" s="1">
        <v>80885</v>
      </c>
    </row>
    <row r="9" spans="1:9" x14ac:dyDescent="0.3">
      <c r="A9" s="21">
        <v>2018</v>
      </c>
      <c r="B9" s="1">
        <v>45256</v>
      </c>
      <c r="C9" s="1">
        <v>52194</v>
      </c>
      <c r="D9" s="1">
        <v>47994</v>
      </c>
      <c r="E9" s="1">
        <v>64331</v>
      </c>
      <c r="F9" s="1">
        <v>39269</v>
      </c>
      <c r="G9" s="1">
        <v>37680</v>
      </c>
      <c r="H9" s="1">
        <v>43454</v>
      </c>
      <c r="I9" s="1">
        <v>77849</v>
      </c>
    </row>
    <row r="10" spans="1:9" x14ac:dyDescent="0.3">
      <c r="A10" s="21">
        <v>2019</v>
      </c>
      <c r="B10" s="1">
        <v>46153</v>
      </c>
      <c r="C10" s="1">
        <v>52392</v>
      </c>
      <c r="D10" s="1">
        <v>45029</v>
      </c>
      <c r="E10" s="1">
        <v>63882</v>
      </c>
      <c r="F10" s="1">
        <v>42480</v>
      </c>
      <c r="G10" s="1">
        <v>40486</v>
      </c>
      <c r="H10" s="1">
        <v>45974</v>
      </c>
      <c r="I10" s="1">
        <v>83586</v>
      </c>
    </row>
    <row r="11" spans="1:9" x14ac:dyDescent="0.3">
      <c r="A11" s="21">
        <v>2020</v>
      </c>
      <c r="B11" s="1">
        <v>47980</v>
      </c>
      <c r="C11" s="1">
        <v>56224</v>
      </c>
      <c r="D11" s="1">
        <v>50802</v>
      </c>
      <c r="E11" s="1">
        <v>67988</v>
      </c>
      <c r="F11" s="1">
        <v>47446</v>
      </c>
      <c r="G11" s="1">
        <v>43934</v>
      </c>
      <c r="H11" s="1">
        <v>51920</v>
      </c>
      <c r="I11" s="1">
        <v>82722</v>
      </c>
    </row>
    <row r="12" spans="1:9" x14ac:dyDescent="0.3">
      <c r="A12" s="21">
        <v>2021</v>
      </c>
      <c r="B12" s="1">
        <v>51294</v>
      </c>
      <c r="C12" s="1">
        <v>59298</v>
      </c>
      <c r="D12" s="1">
        <v>52344</v>
      </c>
      <c r="E12" s="1">
        <v>75871</v>
      </c>
      <c r="F12" s="1">
        <v>45589</v>
      </c>
      <c r="G12" s="1">
        <v>40433</v>
      </c>
      <c r="H12" s="1">
        <v>55116</v>
      </c>
      <c r="I12" s="1">
        <v>85776</v>
      </c>
    </row>
    <row r="13" spans="1:9" x14ac:dyDescent="0.3">
      <c r="A13" s="73">
        <v>2022</v>
      </c>
      <c r="B13" s="1">
        <v>55917</v>
      </c>
      <c r="C13" s="1">
        <v>66585</v>
      </c>
      <c r="D13" s="1">
        <v>56764</v>
      </c>
      <c r="E13" s="1">
        <v>82159</v>
      </c>
      <c r="F13" s="1">
        <v>50583</v>
      </c>
      <c r="G13" s="1">
        <v>51382</v>
      </c>
      <c r="H13" s="1">
        <v>63873</v>
      </c>
      <c r="I13" s="1">
        <v>90141</v>
      </c>
    </row>
    <row r="14" spans="1:9" x14ac:dyDescent="0.3">
      <c r="A14" s="117">
        <v>2023</v>
      </c>
      <c r="B14" s="1">
        <v>53362</v>
      </c>
      <c r="C14" s="1">
        <v>59213</v>
      </c>
      <c r="D14" s="1">
        <v>53147</v>
      </c>
      <c r="E14" s="1">
        <v>78032</v>
      </c>
      <c r="F14" s="1">
        <v>50305</v>
      </c>
      <c r="G14" s="1">
        <v>35904</v>
      </c>
      <c r="H14" s="1">
        <v>52503</v>
      </c>
      <c r="I14" s="1">
        <v>89888</v>
      </c>
    </row>
    <row r="15" spans="1:9" x14ac:dyDescent="0.3">
      <c r="A15" s="73">
        <v>2024</v>
      </c>
      <c r="B15" s="132">
        <v>58284</v>
      </c>
      <c r="C15" s="1">
        <v>60616</v>
      </c>
      <c r="D15" s="1">
        <v>53808</v>
      </c>
      <c r="E15" s="1">
        <v>81647</v>
      </c>
      <c r="F15" s="121">
        <v>53390</v>
      </c>
      <c r="G15" s="1">
        <v>36393</v>
      </c>
      <c r="H15" s="1">
        <v>54763</v>
      </c>
      <c r="I15" s="1">
        <v>104926</v>
      </c>
    </row>
    <row r="16" spans="1:9" x14ac:dyDescent="0.3">
      <c r="A16" s="117">
        <v>2025</v>
      </c>
      <c r="B16" s="132">
        <v>61174</v>
      </c>
      <c r="C16" s="1">
        <v>66401</v>
      </c>
      <c r="D16" s="1">
        <v>58843</v>
      </c>
      <c r="E16" s="1">
        <v>85457</v>
      </c>
      <c r="F16" s="1">
        <v>64911</v>
      </c>
      <c r="G16" s="1">
        <v>35652</v>
      </c>
      <c r="H16" s="1">
        <v>62800</v>
      </c>
      <c r="I16" s="1">
        <v>104960</v>
      </c>
    </row>
    <row r="17" spans="1:9" ht="14.5" thickBot="1" x14ac:dyDescent="0.35">
      <c r="A17" s="31" t="s">
        <v>87</v>
      </c>
      <c r="B17" s="72">
        <v>67675</v>
      </c>
      <c r="C17" s="72">
        <v>73555</v>
      </c>
      <c r="D17" s="72">
        <v>64578</v>
      </c>
      <c r="E17" s="72">
        <v>95877</v>
      </c>
      <c r="F17" s="72">
        <v>69371</v>
      </c>
      <c r="G17" s="72">
        <v>39105</v>
      </c>
      <c r="H17" s="72">
        <v>67599</v>
      </c>
      <c r="I17" s="72">
        <v>112796</v>
      </c>
    </row>
  </sheetData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workbookViewId="0">
      <selection activeCell="B8" sqref="B8"/>
    </sheetView>
  </sheetViews>
  <sheetFormatPr defaultRowHeight="14.5" x14ac:dyDescent="0.35"/>
  <cols>
    <col min="1" max="1" width="96.1796875" bestFit="1" customWidth="1"/>
    <col min="2" max="2" width="89.54296875" bestFit="1" customWidth="1"/>
  </cols>
  <sheetData>
    <row r="1" spans="1:2" x14ac:dyDescent="0.35">
      <c r="A1" t="s">
        <v>49</v>
      </c>
    </row>
    <row r="2" spans="1:2" x14ac:dyDescent="0.35">
      <c r="A2" t="s">
        <v>50</v>
      </c>
    </row>
    <row r="3" spans="1:2" x14ac:dyDescent="0.35">
      <c r="A3" t="s">
        <v>51</v>
      </c>
    </row>
    <row r="4" spans="1:2" x14ac:dyDescent="0.35">
      <c r="A4" t="s">
        <v>52</v>
      </c>
    </row>
    <row r="5" spans="1:2" x14ac:dyDescent="0.35">
      <c r="A5" t="s">
        <v>53</v>
      </c>
    </row>
    <row r="6" spans="1:2" x14ac:dyDescent="0.35">
      <c r="A6" t="s">
        <v>54</v>
      </c>
    </row>
    <row r="7" spans="1:2" x14ac:dyDescent="0.35">
      <c r="A7" t="s">
        <v>55</v>
      </c>
    </row>
    <row r="8" spans="1:2" x14ac:dyDescent="0.35">
      <c r="A8" t="s">
        <v>56</v>
      </c>
      <c r="B8" s="4" t="s">
        <v>57</v>
      </c>
    </row>
  </sheetData>
  <hyperlinks>
    <hyperlink ref="B8" r:id="rId1" xr:uid="{B632F17D-7E08-4A5F-9079-E93CCFD1339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6"/>
  <sheetViews>
    <sheetView workbookViewId="0">
      <pane ySplit="1" topLeftCell="A109" activePane="bottomLeft" state="frozen"/>
      <selection pane="bottomLeft" activeCell="L146" sqref="L146"/>
    </sheetView>
  </sheetViews>
  <sheetFormatPr defaultColWidth="8.6328125" defaultRowHeight="14" x14ac:dyDescent="0.3"/>
  <cols>
    <col min="1" max="1" width="8.6328125" style="16"/>
    <col min="2" max="2" width="21" style="16" customWidth="1"/>
    <col min="3" max="3" width="2.54296875" style="16" customWidth="1"/>
    <col min="4" max="4" width="21" style="16" customWidth="1"/>
    <col min="5" max="5" width="22.54296875" style="16" customWidth="1"/>
    <col min="6" max="6" width="2.1796875" style="16" customWidth="1"/>
    <col min="7" max="8" width="21" style="16" customWidth="1"/>
    <col min="9" max="16384" width="8.6328125" style="16"/>
  </cols>
  <sheetData>
    <row r="1" spans="1:8" ht="42.5" thickBot="1" x14ac:dyDescent="0.35">
      <c r="A1" s="12" t="s">
        <v>0</v>
      </c>
      <c r="B1" s="12" t="s">
        <v>58</v>
      </c>
      <c r="D1" s="13" t="s">
        <v>59</v>
      </c>
      <c r="E1" s="13" t="s">
        <v>60</v>
      </c>
      <c r="G1" s="12" t="s">
        <v>61</v>
      </c>
      <c r="H1" s="12" t="s">
        <v>62</v>
      </c>
    </row>
    <row r="2" spans="1:8" x14ac:dyDescent="0.3">
      <c r="A2" s="52">
        <v>1901</v>
      </c>
      <c r="B2" s="53">
        <v>145</v>
      </c>
      <c r="C2" s="23"/>
      <c r="D2" s="53"/>
      <c r="E2" s="53"/>
      <c r="F2" s="23"/>
      <c r="G2" s="53"/>
      <c r="H2" s="53"/>
    </row>
    <row r="3" spans="1:8" x14ac:dyDescent="0.3">
      <c r="A3" s="52">
        <v>1902</v>
      </c>
      <c r="B3" s="53">
        <v>182</v>
      </c>
      <c r="C3" s="23"/>
      <c r="D3" s="53"/>
      <c r="E3" s="53"/>
      <c r="F3" s="23"/>
      <c r="G3" s="53"/>
      <c r="H3" s="53"/>
    </row>
    <row r="4" spans="1:8" x14ac:dyDescent="0.3">
      <c r="A4" s="52">
        <v>1903</v>
      </c>
      <c r="B4" s="53">
        <v>190</v>
      </c>
      <c r="C4" s="23"/>
      <c r="D4" s="53"/>
      <c r="E4" s="53"/>
      <c r="F4" s="23"/>
      <c r="G4" s="53"/>
      <c r="H4" s="53"/>
    </row>
    <row r="5" spans="1:8" x14ac:dyDescent="0.3">
      <c r="A5" s="52">
        <v>1904</v>
      </c>
      <c r="B5" s="53">
        <v>250</v>
      </c>
      <c r="C5" s="23"/>
      <c r="D5" s="53"/>
      <c r="E5" s="53"/>
      <c r="F5" s="23"/>
      <c r="G5" s="53"/>
      <c r="H5" s="53"/>
    </row>
    <row r="6" spans="1:8" x14ac:dyDescent="0.3">
      <c r="A6" s="52">
        <v>1905</v>
      </c>
      <c r="B6" s="53">
        <v>239</v>
      </c>
      <c r="C6" s="23"/>
      <c r="D6" s="53"/>
      <c r="E6" s="53"/>
      <c r="F6" s="23"/>
      <c r="G6" s="53"/>
      <c r="H6" s="53"/>
    </row>
    <row r="7" spans="1:8" x14ac:dyDescent="0.3">
      <c r="A7" s="52">
        <v>1906</v>
      </c>
      <c r="B7" s="53">
        <v>275</v>
      </c>
      <c r="C7" s="23"/>
      <c r="D7" s="53"/>
      <c r="E7" s="53"/>
      <c r="F7" s="23"/>
      <c r="G7" s="53"/>
      <c r="H7" s="53"/>
    </row>
    <row r="8" spans="1:8" x14ac:dyDescent="0.3">
      <c r="A8" s="52">
        <v>1907</v>
      </c>
      <c r="B8" s="53">
        <v>265</v>
      </c>
      <c r="C8" s="23"/>
      <c r="D8" s="53"/>
      <c r="E8" s="53"/>
      <c r="F8" s="23"/>
      <c r="G8" s="53"/>
      <c r="H8" s="53"/>
    </row>
    <row r="9" spans="1:8" x14ac:dyDescent="0.3">
      <c r="A9" s="52">
        <v>1908</v>
      </c>
      <c r="B9" s="53">
        <v>275</v>
      </c>
      <c r="C9" s="23"/>
      <c r="D9" s="53"/>
      <c r="E9" s="53"/>
      <c r="F9" s="23"/>
      <c r="G9" s="53"/>
      <c r="H9" s="53"/>
    </row>
    <row r="10" spans="1:8" x14ac:dyDescent="0.3">
      <c r="A10" s="52">
        <v>1909</v>
      </c>
      <c r="B10" s="53">
        <v>301</v>
      </c>
      <c r="C10" s="23"/>
      <c r="D10" s="53"/>
      <c r="E10" s="53"/>
      <c r="F10" s="23"/>
      <c r="G10" s="53"/>
      <c r="H10" s="53"/>
    </row>
    <row r="11" spans="1:8" x14ac:dyDescent="0.3">
      <c r="A11" s="52">
        <v>1910</v>
      </c>
      <c r="B11" s="53">
        <v>251</v>
      </c>
      <c r="C11" s="23"/>
      <c r="D11" s="53"/>
      <c r="E11" s="53"/>
      <c r="F11" s="23"/>
      <c r="G11" s="53"/>
      <c r="H11" s="53"/>
    </row>
    <row r="12" spans="1:8" x14ac:dyDescent="0.3">
      <c r="A12" s="52">
        <v>1911</v>
      </c>
      <c r="B12" s="53">
        <v>290</v>
      </c>
      <c r="C12" s="23"/>
      <c r="D12" s="53"/>
      <c r="E12" s="53"/>
      <c r="F12" s="23"/>
      <c r="G12" s="53"/>
      <c r="H12" s="53"/>
    </row>
    <row r="13" spans="1:8" x14ac:dyDescent="0.3">
      <c r="A13" s="52">
        <v>1912</v>
      </c>
      <c r="B13" s="53">
        <v>314</v>
      </c>
      <c r="C13" s="23"/>
      <c r="D13" s="53"/>
      <c r="E13" s="53"/>
      <c r="F13" s="23"/>
      <c r="G13" s="53"/>
      <c r="H13" s="53"/>
    </row>
    <row r="14" spans="1:8" x14ac:dyDescent="0.3">
      <c r="A14" s="52">
        <v>1913</v>
      </c>
      <c r="B14" s="53">
        <v>340</v>
      </c>
      <c r="C14" s="23"/>
      <c r="D14" s="53"/>
      <c r="E14" s="53"/>
      <c r="F14" s="23"/>
      <c r="G14" s="53"/>
      <c r="H14" s="53"/>
    </row>
    <row r="15" spans="1:8" x14ac:dyDescent="0.3">
      <c r="A15" s="52">
        <v>1914</v>
      </c>
      <c r="B15" s="53">
        <v>368</v>
      </c>
      <c r="C15" s="23"/>
      <c r="D15" s="53"/>
      <c r="E15" s="53"/>
      <c r="F15" s="23"/>
      <c r="G15" s="53"/>
      <c r="H15" s="53"/>
    </row>
    <row r="16" spans="1:8" x14ac:dyDescent="0.3">
      <c r="A16" s="52">
        <v>1915</v>
      </c>
      <c r="B16" s="53">
        <v>372</v>
      </c>
      <c r="C16" s="23"/>
      <c r="D16" s="53"/>
      <c r="E16" s="53"/>
      <c r="F16" s="23"/>
      <c r="G16" s="53"/>
      <c r="H16" s="53"/>
    </row>
    <row r="17" spans="1:8" x14ac:dyDescent="0.3">
      <c r="A17" s="52">
        <v>1916</v>
      </c>
      <c r="B17" s="53">
        <v>322</v>
      </c>
      <c r="C17" s="23"/>
      <c r="D17" s="53"/>
      <c r="E17" s="53"/>
      <c r="F17" s="23"/>
      <c r="G17" s="53"/>
      <c r="H17" s="53"/>
    </row>
    <row r="18" spans="1:8" x14ac:dyDescent="0.3">
      <c r="A18" s="52">
        <v>1917</v>
      </c>
      <c r="B18" s="53">
        <v>307</v>
      </c>
      <c r="C18" s="23"/>
      <c r="D18" s="53"/>
      <c r="E18" s="53"/>
      <c r="F18" s="23"/>
      <c r="G18" s="53"/>
      <c r="H18" s="53"/>
    </row>
    <row r="19" spans="1:8" x14ac:dyDescent="0.3">
      <c r="A19" s="52">
        <v>1918</v>
      </c>
      <c r="B19" s="53">
        <v>414</v>
      </c>
      <c r="C19" s="23"/>
      <c r="D19" s="53"/>
      <c r="E19" s="53"/>
      <c r="F19" s="23"/>
      <c r="G19" s="53"/>
      <c r="H19" s="53"/>
    </row>
    <row r="20" spans="1:8" x14ac:dyDescent="0.3">
      <c r="A20" s="52">
        <v>1919</v>
      </c>
      <c r="B20" s="53">
        <v>277</v>
      </c>
      <c r="C20" s="23"/>
      <c r="D20" s="53"/>
      <c r="E20" s="53"/>
      <c r="F20" s="23"/>
      <c r="G20" s="53"/>
      <c r="H20" s="53"/>
    </row>
    <row r="21" spans="1:8" x14ac:dyDescent="0.3">
      <c r="A21" s="52">
        <v>1920</v>
      </c>
      <c r="B21" s="53">
        <v>280</v>
      </c>
      <c r="C21" s="23"/>
      <c r="D21" s="53"/>
      <c r="E21" s="53"/>
      <c r="F21" s="23"/>
      <c r="G21" s="53"/>
      <c r="H21" s="53"/>
    </row>
    <row r="22" spans="1:8" x14ac:dyDescent="0.3">
      <c r="A22" s="52">
        <v>1921</v>
      </c>
      <c r="B22" s="53">
        <v>503</v>
      </c>
      <c r="C22" s="23"/>
      <c r="D22" s="53"/>
      <c r="E22" s="53"/>
      <c r="F22" s="23"/>
      <c r="G22" s="53"/>
      <c r="H22" s="53"/>
    </row>
    <row r="23" spans="1:8" x14ac:dyDescent="0.3">
      <c r="A23" s="52">
        <v>1922</v>
      </c>
      <c r="B23" s="53">
        <v>556</v>
      </c>
      <c r="C23" s="23"/>
      <c r="D23" s="53"/>
      <c r="E23" s="53"/>
      <c r="F23" s="23"/>
      <c r="G23" s="53"/>
      <c r="H23" s="53"/>
    </row>
    <row r="24" spans="1:8" x14ac:dyDescent="0.3">
      <c r="A24" s="52">
        <v>1923</v>
      </c>
      <c r="B24" s="53">
        <v>586</v>
      </c>
      <c r="C24" s="23"/>
      <c r="D24" s="53"/>
      <c r="E24" s="53"/>
      <c r="F24" s="23"/>
      <c r="G24" s="53"/>
      <c r="H24" s="53"/>
    </row>
    <row r="25" spans="1:8" x14ac:dyDescent="0.3">
      <c r="A25" s="52">
        <v>1924</v>
      </c>
      <c r="B25" s="53">
        <f t="shared" ref="B25:B66" si="0">SUM(D25:E25,G25:H25)</f>
        <v>618</v>
      </c>
      <c r="C25" s="23"/>
      <c r="D25" s="53">
        <v>183</v>
      </c>
      <c r="E25" s="53">
        <v>435</v>
      </c>
      <c r="F25" s="23"/>
      <c r="G25" s="53">
        <v>0</v>
      </c>
      <c r="H25" s="53">
        <v>0</v>
      </c>
    </row>
    <row r="26" spans="1:8" x14ac:dyDescent="0.3">
      <c r="A26" s="52">
        <v>1925</v>
      </c>
      <c r="B26" s="53">
        <f t="shared" si="0"/>
        <v>720</v>
      </c>
      <c r="C26" s="23"/>
      <c r="D26" s="53">
        <v>237</v>
      </c>
      <c r="E26" s="53">
        <v>483</v>
      </c>
      <c r="F26" s="23"/>
      <c r="G26" s="53">
        <v>0</v>
      </c>
      <c r="H26" s="53">
        <v>0</v>
      </c>
    </row>
    <row r="27" spans="1:8" x14ac:dyDescent="0.3">
      <c r="A27" s="52">
        <v>1926</v>
      </c>
      <c r="B27" s="53">
        <f t="shared" si="0"/>
        <v>750</v>
      </c>
      <c r="C27" s="23"/>
      <c r="D27" s="53">
        <v>248</v>
      </c>
      <c r="E27" s="53">
        <v>502</v>
      </c>
      <c r="F27" s="23"/>
      <c r="G27" s="53">
        <v>0</v>
      </c>
      <c r="H27" s="53">
        <v>0</v>
      </c>
    </row>
    <row r="28" spans="1:8" x14ac:dyDescent="0.3">
      <c r="A28" s="52">
        <v>1927</v>
      </c>
      <c r="B28" s="53">
        <f t="shared" si="0"/>
        <v>787</v>
      </c>
      <c r="C28" s="23"/>
      <c r="D28" s="53">
        <v>295</v>
      </c>
      <c r="E28" s="53">
        <v>492</v>
      </c>
      <c r="F28" s="23"/>
      <c r="G28" s="53">
        <v>0</v>
      </c>
      <c r="H28" s="53">
        <v>0</v>
      </c>
    </row>
    <row r="29" spans="1:8" x14ac:dyDescent="0.3">
      <c r="A29" s="52">
        <v>1928</v>
      </c>
      <c r="B29" s="53">
        <f t="shared" si="0"/>
        <v>838</v>
      </c>
      <c r="C29" s="23"/>
      <c r="D29" s="53">
        <v>344</v>
      </c>
      <c r="E29" s="53">
        <v>494</v>
      </c>
      <c r="F29" s="23"/>
      <c r="G29" s="53">
        <v>0</v>
      </c>
      <c r="H29" s="53">
        <v>0</v>
      </c>
    </row>
    <row r="30" spans="1:8" x14ac:dyDescent="0.3">
      <c r="A30" s="52">
        <v>1929</v>
      </c>
      <c r="B30" s="53">
        <f t="shared" si="0"/>
        <v>869</v>
      </c>
      <c r="C30" s="23"/>
      <c r="D30" s="53">
        <v>355</v>
      </c>
      <c r="E30" s="53">
        <v>514</v>
      </c>
      <c r="F30" s="23"/>
      <c r="G30" s="53">
        <v>0</v>
      </c>
      <c r="H30" s="53">
        <v>0</v>
      </c>
    </row>
    <row r="31" spans="1:8" x14ac:dyDescent="0.3">
      <c r="A31" s="52">
        <v>1930</v>
      </c>
      <c r="B31" s="53">
        <f t="shared" si="0"/>
        <v>918</v>
      </c>
      <c r="C31" s="23"/>
      <c r="D31" s="53">
        <v>394</v>
      </c>
      <c r="E31" s="53">
        <v>524</v>
      </c>
      <c r="F31" s="23"/>
      <c r="G31" s="53">
        <v>0</v>
      </c>
      <c r="H31" s="53">
        <v>0</v>
      </c>
    </row>
    <row r="32" spans="1:8" x14ac:dyDescent="0.3">
      <c r="A32" s="52">
        <v>1931</v>
      </c>
      <c r="B32" s="53">
        <f t="shared" si="0"/>
        <v>906</v>
      </c>
      <c r="C32" s="23"/>
      <c r="D32" s="53">
        <v>401</v>
      </c>
      <c r="E32" s="53">
        <v>505</v>
      </c>
      <c r="F32" s="23"/>
      <c r="G32" s="53">
        <v>0</v>
      </c>
      <c r="H32" s="53">
        <v>0</v>
      </c>
    </row>
    <row r="33" spans="1:8" x14ac:dyDescent="0.3">
      <c r="A33" s="52">
        <v>1932</v>
      </c>
      <c r="B33" s="53">
        <f t="shared" si="0"/>
        <v>989</v>
      </c>
      <c r="C33" s="23"/>
      <c r="D33" s="53">
        <v>498</v>
      </c>
      <c r="E33" s="53">
        <v>491</v>
      </c>
      <c r="F33" s="23"/>
      <c r="G33" s="53">
        <v>0</v>
      </c>
      <c r="H33" s="53">
        <v>0</v>
      </c>
    </row>
    <row r="34" spans="1:8" x14ac:dyDescent="0.3">
      <c r="A34" s="52">
        <v>1933</v>
      </c>
      <c r="B34" s="53">
        <f t="shared" si="0"/>
        <v>955</v>
      </c>
      <c r="C34" s="23"/>
      <c r="D34" s="53">
        <v>487</v>
      </c>
      <c r="E34" s="53">
        <v>468</v>
      </c>
      <c r="F34" s="23"/>
      <c r="G34" s="53">
        <v>0</v>
      </c>
      <c r="H34" s="53">
        <v>0</v>
      </c>
    </row>
    <row r="35" spans="1:8" x14ac:dyDescent="0.3">
      <c r="A35" s="52">
        <v>1934</v>
      </c>
      <c r="B35" s="53">
        <f t="shared" si="0"/>
        <v>996</v>
      </c>
      <c r="C35" s="23"/>
      <c r="D35" s="53">
        <v>503</v>
      </c>
      <c r="E35" s="53">
        <v>493</v>
      </c>
      <c r="F35" s="23"/>
      <c r="G35" s="53">
        <v>0</v>
      </c>
      <c r="H35" s="53">
        <v>0</v>
      </c>
    </row>
    <row r="36" spans="1:8" x14ac:dyDescent="0.3">
      <c r="A36" s="52">
        <v>1935</v>
      </c>
      <c r="B36" s="53">
        <f t="shared" si="0"/>
        <v>1064</v>
      </c>
      <c r="C36" s="23"/>
      <c r="D36" s="53">
        <v>553</v>
      </c>
      <c r="E36" s="53">
        <v>511</v>
      </c>
      <c r="F36" s="23"/>
      <c r="G36" s="53">
        <v>0</v>
      </c>
      <c r="H36" s="53">
        <v>0</v>
      </c>
    </row>
    <row r="37" spans="1:8" x14ac:dyDescent="0.3">
      <c r="A37" s="52">
        <v>1936</v>
      </c>
      <c r="B37" s="53">
        <f t="shared" si="0"/>
        <v>1198</v>
      </c>
      <c r="C37" s="23"/>
      <c r="D37" s="53">
        <v>638</v>
      </c>
      <c r="E37" s="53">
        <v>560</v>
      </c>
      <c r="F37" s="23"/>
      <c r="G37" s="53">
        <v>0</v>
      </c>
      <c r="H37" s="53">
        <v>0</v>
      </c>
    </row>
    <row r="38" spans="1:8" x14ac:dyDescent="0.3">
      <c r="A38" s="52">
        <v>1937</v>
      </c>
      <c r="B38" s="53">
        <f t="shared" si="0"/>
        <v>1409</v>
      </c>
      <c r="C38" s="23"/>
      <c r="D38" s="53">
        <v>789</v>
      </c>
      <c r="E38" s="53">
        <v>620</v>
      </c>
      <c r="F38" s="23"/>
      <c r="G38" s="53">
        <v>0</v>
      </c>
      <c r="H38" s="53">
        <v>0</v>
      </c>
    </row>
    <row r="39" spans="1:8" x14ac:dyDescent="0.3">
      <c r="A39" s="52">
        <v>1938</v>
      </c>
      <c r="B39" s="53">
        <f t="shared" si="0"/>
        <v>1867</v>
      </c>
      <c r="C39" s="23"/>
      <c r="D39" s="53">
        <v>1098</v>
      </c>
      <c r="E39" s="53">
        <v>769</v>
      </c>
      <c r="F39" s="23"/>
      <c r="G39" s="53">
        <v>0</v>
      </c>
      <c r="H39" s="53">
        <v>0</v>
      </c>
    </row>
    <row r="40" spans="1:8" x14ac:dyDescent="0.3">
      <c r="A40" s="52">
        <v>1939</v>
      </c>
      <c r="B40" s="53">
        <f t="shared" si="0"/>
        <v>2403</v>
      </c>
      <c r="C40" s="23"/>
      <c r="D40" s="53">
        <v>1445</v>
      </c>
      <c r="E40" s="53">
        <v>958</v>
      </c>
      <c r="F40" s="23"/>
      <c r="G40" s="53">
        <v>0</v>
      </c>
      <c r="H40" s="53">
        <v>0</v>
      </c>
    </row>
    <row r="41" spans="1:8" x14ac:dyDescent="0.3">
      <c r="A41" s="52">
        <v>1940</v>
      </c>
      <c r="B41" s="53">
        <f t="shared" si="0"/>
        <v>2354</v>
      </c>
      <c r="C41" s="23"/>
      <c r="D41" s="53">
        <v>1391</v>
      </c>
      <c r="E41" s="53">
        <v>963</v>
      </c>
      <c r="F41" s="23"/>
      <c r="G41" s="53">
        <v>0</v>
      </c>
      <c r="H41" s="53">
        <v>0</v>
      </c>
    </row>
    <row r="42" spans="1:8" x14ac:dyDescent="0.3">
      <c r="A42" s="52">
        <v>1941</v>
      </c>
      <c r="B42" s="53">
        <f t="shared" si="0"/>
        <v>2340</v>
      </c>
      <c r="C42" s="23"/>
      <c r="D42" s="53">
        <v>1284</v>
      </c>
      <c r="E42" s="53">
        <v>1056</v>
      </c>
      <c r="F42" s="23"/>
      <c r="G42" s="53">
        <v>0</v>
      </c>
      <c r="H42" s="53">
        <v>0</v>
      </c>
    </row>
    <row r="43" spans="1:8" x14ac:dyDescent="0.3">
      <c r="A43" s="52">
        <v>1942</v>
      </c>
      <c r="B43" s="53">
        <f t="shared" si="0"/>
        <v>1962</v>
      </c>
      <c r="C43" s="23"/>
      <c r="D43" s="53">
        <v>895</v>
      </c>
      <c r="E43" s="53">
        <v>1067</v>
      </c>
      <c r="F43" s="23"/>
      <c r="G43" s="53">
        <v>0</v>
      </c>
      <c r="H43" s="53">
        <v>0</v>
      </c>
    </row>
    <row r="44" spans="1:8" x14ac:dyDescent="0.3">
      <c r="A44" s="52">
        <v>1943</v>
      </c>
      <c r="B44" s="53">
        <f t="shared" si="0"/>
        <v>1677</v>
      </c>
      <c r="C44" s="23"/>
      <c r="D44" s="53">
        <v>951</v>
      </c>
      <c r="E44" s="53">
        <v>726</v>
      </c>
      <c r="F44" s="23"/>
      <c r="G44" s="53">
        <v>0</v>
      </c>
      <c r="H44" s="53">
        <v>0</v>
      </c>
    </row>
    <row r="45" spans="1:8" x14ac:dyDescent="0.3">
      <c r="A45" s="52">
        <v>1944</v>
      </c>
      <c r="B45" s="53">
        <f t="shared" si="0"/>
        <v>1363</v>
      </c>
      <c r="C45" s="23"/>
      <c r="D45" s="53">
        <v>639</v>
      </c>
      <c r="E45" s="53">
        <v>724</v>
      </c>
      <c r="F45" s="23"/>
      <c r="G45" s="53">
        <v>0</v>
      </c>
      <c r="H45" s="53">
        <v>0</v>
      </c>
    </row>
    <row r="46" spans="1:8" x14ac:dyDescent="0.3">
      <c r="A46" s="52">
        <v>1945</v>
      </c>
      <c r="B46" s="53">
        <f t="shared" si="0"/>
        <v>1108</v>
      </c>
      <c r="C46" s="23"/>
      <c r="D46" s="53">
        <v>510</v>
      </c>
      <c r="E46" s="53">
        <v>598</v>
      </c>
      <c r="F46" s="23"/>
      <c r="G46" s="53">
        <v>0</v>
      </c>
      <c r="H46" s="53">
        <v>0</v>
      </c>
    </row>
    <row r="47" spans="1:8" x14ac:dyDescent="0.3">
      <c r="A47" s="52">
        <v>1946</v>
      </c>
      <c r="B47" s="53">
        <f t="shared" si="0"/>
        <v>3167</v>
      </c>
      <c r="C47" s="23"/>
      <c r="D47" s="53">
        <v>2286</v>
      </c>
      <c r="E47" s="53">
        <v>881</v>
      </c>
      <c r="F47" s="23"/>
      <c r="G47" s="53">
        <v>0</v>
      </c>
      <c r="H47" s="53">
        <v>0</v>
      </c>
    </row>
    <row r="48" spans="1:8" x14ac:dyDescent="0.3">
      <c r="A48" s="52">
        <v>1947</v>
      </c>
      <c r="B48" s="53">
        <f t="shared" si="0"/>
        <v>3401</v>
      </c>
      <c r="C48" s="23"/>
      <c r="D48" s="53">
        <v>2442</v>
      </c>
      <c r="E48" s="53">
        <v>959</v>
      </c>
      <c r="F48" s="23"/>
      <c r="G48" s="53">
        <v>0</v>
      </c>
      <c r="H48" s="53">
        <v>0</v>
      </c>
    </row>
    <row r="49" spans="1:8" x14ac:dyDescent="0.3">
      <c r="A49" s="52">
        <v>1948</v>
      </c>
      <c r="B49" s="53">
        <f t="shared" si="0"/>
        <v>3370</v>
      </c>
      <c r="C49" s="23"/>
      <c r="D49" s="53">
        <v>2424</v>
      </c>
      <c r="E49" s="53">
        <v>946</v>
      </c>
      <c r="F49" s="23"/>
      <c r="G49" s="53">
        <v>0</v>
      </c>
      <c r="H49" s="53">
        <v>0</v>
      </c>
    </row>
    <row r="50" spans="1:8" x14ac:dyDescent="0.3">
      <c r="A50" s="52">
        <v>1949</v>
      </c>
      <c r="B50" s="53">
        <f t="shared" si="0"/>
        <v>2811</v>
      </c>
      <c r="C50" s="23"/>
      <c r="D50" s="53">
        <v>2057</v>
      </c>
      <c r="E50" s="53">
        <v>754</v>
      </c>
      <c r="F50" s="23"/>
      <c r="G50" s="53">
        <v>0</v>
      </c>
      <c r="H50" s="53">
        <v>0</v>
      </c>
    </row>
    <row r="51" spans="1:8" x14ac:dyDescent="0.3">
      <c r="A51" s="52">
        <v>1950</v>
      </c>
      <c r="B51" s="53">
        <f t="shared" si="0"/>
        <v>2556</v>
      </c>
      <c r="C51" s="23"/>
      <c r="D51" s="53">
        <v>1728</v>
      </c>
      <c r="E51" s="53">
        <v>828</v>
      </c>
      <c r="F51" s="23"/>
      <c r="G51" s="53">
        <v>0</v>
      </c>
      <c r="H51" s="53">
        <v>0</v>
      </c>
    </row>
    <row r="52" spans="1:8" x14ac:dyDescent="0.3">
      <c r="A52" s="52">
        <v>1951</v>
      </c>
      <c r="B52" s="53">
        <f t="shared" si="0"/>
        <v>2386</v>
      </c>
      <c r="C52" s="23"/>
      <c r="D52" s="53">
        <v>1514</v>
      </c>
      <c r="E52" s="53">
        <v>872</v>
      </c>
      <c r="F52" s="23"/>
      <c r="G52" s="53">
        <v>0</v>
      </c>
      <c r="H52" s="53">
        <v>0</v>
      </c>
    </row>
    <row r="53" spans="1:8" x14ac:dyDescent="0.3">
      <c r="A53" s="52">
        <v>1952</v>
      </c>
      <c r="B53" s="53">
        <f t="shared" si="0"/>
        <v>2679</v>
      </c>
      <c r="C53" s="23"/>
      <c r="D53" s="53">
        <v>1684</v>
      </c>
      <c r="E53" s="53">
        <v>995</v>
      </c>
      <c r="F53" s="23"/>
      <c r="G53" s="53">
        <v>0</v>
      </c>
      <c r="H53" s="53">
        <v>0</v>
      </c>
    </row>
    <row r="54" spans="1:8" x14ac:dyDescent="0.3">
      <c r="A54" s="52">
        <v>1953</v>
      </c>
      <c r="B54" s="53">
        <f t="shared" si="0"/>
        <v>2824</v>
      </c>
      <c r="C54" s="23"/>
      <c r="D54" s="53">
        <v>1837</v>
      </c>
      <c r="E54" s="53">
        <v>987</v>
      </c>
      <c r="F54" s="23"/>
      <c r="G54" s="53">
        <v>0</v>
      </c>
      <c r="H54" s="53">
        <v>0</v>
      </c>
    </row>
    <row r="55" spans="1:8" x14ac:dyDescent="0.3">
      <c r="A55" s="52">
        <v>1954</v>
      </c>
      <c r="B55" s="53">
        <f t="shared" si="0"/>
        <v>3240</v>
      </c>
      <c r="C55" s="23"/>
      <c r="D55" s="53">
        <v>2140</v>
      </c>
      <c r="E55" s="53">
        <v>1100</v>
      </c>
      <c r="F55" s="23"/>
      <c r="G55" s="53">
        <v>0</v>
      </c>
      <c r="H55" s="53">
        <v>0</v>
      </c>
    </row>
    <row r="56" spans="1:8" x14ac:dyDescent="0.3">
      <c r="A56" s="52">
        <v>1955</v>
      </c>
      <c r="B56" s="53">
        <f t="shared" si="0"/>
        <v>3771</v>
      </c>
      <c r="C56" s="23"/>
      <c r="D56" s="53">
        <v>2563</v>
      </c>
      <c r="E56" s="53">
        <v>1208</v>
      </c>
      <c r="F56" s="23"/>
      <c r="G56" s="53">
        <v>0</v>
      </c>
      <c r="H56" s="53">
        <v>0</v>
      </c>
    </row>
    <row r="57" spans="1:8" x14ac:dyDescent="0.3">
      <c r="A57" s="52">
        <v>1956</v>
      </c>
      <c r="B57" s="53">
        <f t="shared" si="0"/>
        <v>4026</v>
      </c>
      <c r="C57" s="23"/>
      <c r="D57" s="53">
        <v>2770</v>
      </c>
      <c r="E57" s="53">
        <v>1256</v>
      </c>
      <c r="F57" s="23"/>
      <c r="G57" s="53">
        <v>0</v>
      </c>
      <c r="H57" s="53">
        <v>0</v>
      </c>
    </row>
    <row r="58" spans="1:8" x14ac:dyDescent="0.3">
      <c r="A58" s="52">
        <v>1957</v>
      </c>
      <c r="B58" s="53">
        <f t="shared" si="0"/>
        <v>4182</v>
      </c>
      <c r="C58" s="23"/>
      <c r="D58" s="53">
        <v>2865</v>
      </c>
      <c r="E58" s="53">
        <v>1192</v>
      </c>
      <c r="F58" s="23"/>
      <c r="G58" s="53">
        <v>70</v>
      </c>
      <c r="H58" s="53">
        <v>55</v>
      </c>
    </row>
    <row r="59" spans="1:8" x14ac:dyDescent="0.3">
      <c r="A59" s="52">
        <v>1958</v>
      </c>
      <c r="B59" s="53">
        <f t="shared" si="0"/>
        <v>4562</v>
      </c>
      <c r="C59" s="23"/>
      <c r="D59" s="53">
        <v>3050</v>
      </c>
      <c r="E59" s="53">
        <v>1416</v>
      </c>
      <c r="F59" s="23"/>
      <c r="G59" s="53">
        <v>53</v>
      </c>
      <c r="H59" s="53">
        <v>43</v>
      </c>
    </row>
    <row r="60" spans="1:8" x14ac:dyDescent="0.3">
      <c r="A60" s="52">
        <v>1959</v>
      </c>
      <c r="B60" s="53">
        <f t="shared" si="0"/>
        <v>4704</v>
      </c>
      <c r="C60" s="23"/>
      <c r="D60" s="53">
        <v>3048</v>
      </c>
      <c r="E60" s="53">
        <v>1578</v>
      </c>
      <c r="F60" s="23"/>
      <c r="G60" s="53">
        <v>50</v>
      </c>
      <c r="H60" s="53">
        <v>28</v>
      </c>
    </row>
    <row r="61" spans="1:8" x14ac:dyDescent="0.3">
      <c r="A61" s="52">
        <v>1960</v>
      </c>
      <c r="B61" s="53">
        <f t="shared" si="0"/>
        <v>4910</v>
      </c>
      <c r="C61" s="23"/>
      <c r="D61" s="53">
        <v>3069</v>
      </c>
      <c r="E61" s="53">
        <v>1732</v>
      </c>
      <c r="F61" s="23"/>
      <c r="G61" s="53">
        <v>66</v>
      </c>
      <c r="H61" s="53">
        <v>43</v>
      </c>
    </row>
    <row r="62" spans="1:8" x14ac:dyDescent="0.3">
      <c r="A62" s="52">
        <v>1961</v>
      </c>
      <c r="B62" s="53">
        <f t="shared" si="0"/>
        <v>5459</v>
      </c>
      <c r="C62" s="23"/>
      <c r="D62" s="53">
        <v>3365</v>
      </c>
      <c r="E62" s="53">
        <v>1968</v>
      </c>
      <c r="F62" s="23"/>
      <c r="G62" s="53">
        <v>83</v>
      </c>
      <c r="H62" s="53">
        <v>43</v>
      </c>
    </row>
    <row r="63" spans="1:8" x14ac:dyDescent="0.3">
      <c r="A63" s="52">
        <v>1962</v>
      </c>
      <c r="B63" s="53">
        <f t="shared" si="0"/>
        <v>5969</v>
      </c>
      <c r="C63" s="23"/>
      <c r="D63" s="53">
        <v>3730</v>
      </c>
      <c r="E63" s="53">
        <v>2120</v>
      </c>
      <c r="F63" s="23"/>
      <c r="G63" s="53">
        <v>82</v>
      </c>
      <c r="H63" s="53">
        <v>37</v>
      </c>
    </row>
    <row r="64" spans="1:8" x14ac:dyDescent="0.3">
      <c r="A64" s="52">
        <v>1963</v>
      </c>
      <c r="B64" s="53">
        <f t="shared" si="0"/>
        <v>6020</v>
      </c>
      <c r="C64" s="23"/>
      <c r="D64" s="53">
        <v>3634</v>
      </c>
      <c r="E64" s="53">
        <v>2248</v>
      </c>
      <c r="F64" s="23"/>
      <c r="G64" s="53">
        <v>83</v>
      </c>
      <c r="H64" s="53">
        <v>55</v>
      </c>
    </row>
    <row r="65" spans="1:8" x14ac:dyDescent="0.3">
      <c r="A65" s="52">
        <v>1964</v>
      </c>
      <c r="B65" s="53">
        <f t="shared" si="0"/>
        <v>6912</v>
      </c>
      <c r="C65" s="23"/>
      <c r="D65" s="53">
        <v>4051</v>
      </c>
      <c r="E65" s="53">
        <v>2646</v>
      </c>
      <c r="F65" s="23"/>
      <c r="G65" s="53">
        <v>117</v>
      </c>
      <c r="H65" s="53">
        <v>98</v>
      </c>
    </row>
    <row r="66" spans="1:8" x14ac:dyDescent="0.3">
      <c r="A66" s="52">
        <v>1965</v>
      </c>
      <c r="B66" s="53">
        <f t="shared" si="0"/>
        <v>8447</v>
      </c>
      <c r="C66" s="23"/>
      <c r="D66" s="53">
        <v>4925</v>
      </c>
      <c r="E66" s="53">
        <v>3342</v>
      </c>
      <c r="F66" s="23"/>
      <c r="G66" s="53">
        <v>108</v>
      </c>
      <c r="H66" s="53">
        <v>72</v>
      </c>
    </row>
    <row r="67" spans="1:8" x14ac:dyDescent="0.3">
      <c r="A67" s="52">
        <v>1966</v>
      </c>
      <c r="B67" s="53">
        <f t="shared" ref="B67:B115" si="1">SUM(D67:E67,G67:H67)</f>
        <v>9073</v>
      </c>
      <c r="C67" s="23"/>
      <c r="D67" s="53">
        <v>5207</v>
      </c>
      <c r="E67" s="53">
        <v>3622</v>
      </c>
      <c r="F67" s="23"/>
      <c r="G67" s="53">
        <v>153</v>
      </c>
      <c r="H67" s="53">
        <v>91</v>
      </c>
    </row>
    <row r="68" spans="1:8" x14ac:dyDescent="0.3">
      <c r="A68" s="52">
        <v>1967</v>
      </c>
      <c r="B68" s="53">
        <f t="shared" si="1"/>
        <v>9332</v>
      </c>
      <c r="C68" s="23"/>
      <c r="D68" s="53">
        <v>5196</v>
      </c>
      <c r="E68" s="53">
        <v>3738</v>
      </c>
      <c r="F68" s="23"/>
      <c r="G68" s="53">
        <v>269</v>
      </c>
      <c r="H68" s="53">
        <v>129</v>
      </c>
    </row>
    <row r="69" spans="1:8" x14ac:dyDescent="0.3">
      <c r="A69" s="52">
        <v>1968</v>
      </c>
      <c r="B69" s="53">
        <f t="shared" si="1"/>
        <v>10023</v>
      </c>
      <c r="C69" s="23"/>
      <c r="D69" s="53">
        <v>5389</v>
      </c>
      <c r="E69" s="53">
        <v>4163</v>
      </c>
      <c r="F69" s="23"/>
      <c r="G69" s="53">
        <v>293</v>
      </c>
      <c r="H69" s="53">
        <v>178</v>
      </c>
    </row>
    <row r="70" spans="1:8" x14ac:dyDescent="0.3">
      <c r="A70" s="52">
        <v>1969</v>
      </c>
      <c r="B70" s="53">
        <f t="shared" si="1"/>
        <v>10051</v>
      </c>
      <c r="C70" s="23"/>
      <c r="D70" s="53">
        <v>5338</v>
      </c>
      <c r="E70" s="53">
        <v>4083</v>
      </c>
      <c r="F70" s="23"/>
      <c r="G70" s="53">
        <v>348</v>
      </c>
      <c r="H70" s="53">
        <v>282</v>
      </c>
    </row>
    <row r="71" spans="1:8" x14ac:dyDescent="0.3">
      <c r="A71" s="52">
        <v>1970</v>
      </c>
      <c r="B71" s="53">
        <f t="shared" si="1"/>
        <v>10185</v>
      </c>
      <c r="C71" s="23"/>
      <c r="D71" s="53">
        <v>5272</v>
      </c>
      <c r="E71" s="53">
        <v>4236</v>
      </c>
      <c r="F71" s="23"/>
      <c r="G71" s="53">
        <v>380</v>
      </c>
      <c r="H71" s="53">
        <v>297</v>
      </c>
    </row>
    <row r="72" spans="1:8" x14ac:dyDescent="0.3">
      <c r="A72" s="52">
        <v>1971</v>
      </c>
      <c r="B72" s="53">
        <f t="shared" si="1"/>
        <v>10730</v>
      </c>
      <c r="C72" s="23"/>
      <c r="D72" s="53">
        <v>5446</v>
      </c>
      <c r="E72" s="53">
        <v>4524</v>
      </c>
      <c r="F72" s="23"/>
      <c r="G72" s="53">
        <v>475</v>
      </c>
      <c r="H72" s="53">
        <v>285</v>
      </c>
    </row>
    <row r="73" spans="1:8" x14ac:dyDescent="0.3">
      <c r="A73" s="52">
        <v>1972</v>
      </c>
      <c r="B73" s="53">
        <f t="shared" si="1"/>
        <v>11436</v>
      </c>
      <c r="C73" s="23"/>
      <c r="D73" s="53">
        <v>5613</v>
      </c>
      <c r="E73" s="53">
        <v>4824</v>
      </c>
      <c r="F73" s="23"/>
      <c r="G73" s="53">
        <v>551</v>
      </c>
      <c r="H73" s="53">
        <v>448</v>
      </c>
    </row>
    <row r="74" spans="1:8" x14ac:dyDescent="0.3">
      <c r="A74" s="52">
        <v>1973</v>
      </c>
      <c r="B74" s="53">
        <f t="shared" si="1"/>
        <v>11454</v>
      </c>
      <c r="C74" s="23"/>
      <c r="D74" s="53">
        <v>5488</v>
      </c>
      <c r="E74" s="53">
        <v>4940</v>
      </c>
      <c r="F74" s="23"/>
      <c r="G74" s="53">
        <v>572</v>
      </c>
      <c r="H74" s="53">
        <v>454</v>
      </c>
    </row>
    <row r="75" spans="1:8" x14ac:dyDescent="0.3">
      <c r="A75" s="52">
        <v>1974</v>
      </c>
      <c r="B75" s="53">
        <f t="shared" si="1"/>
        <v>11572</v>
      </c>
      <c r="C75" s="23"/>
      <c r="D75" s="53">
        <v>5291</v>
      </c>
      <c r="E75" s="53">
        <v>5172</v>
      </c>
      <c r="F75" s="23"/>
      <c r="G75" s="53">
        <v>516</v>
      </c>
      <c r="H75" s="53">
        <v>593</v>
      </c>
    </row>
    <row r="76" spans="1:8" x14ac:dyDescent="0.3">
      <c r="A76" s="52">
        <v>1975</v>
      </c>
      <c r="B76" s="53">
        <f t="shared" si="1"/>
        <v>12380</v>
      </c>
      <c r="C76" s="23"/>
      <c r="D76" s="53">
        <v>5823</v>
      </c>
      <c r="E76" s="53">
        <v>5434</v>
      </c>
      <c r="F76" s="23"/>
      <c r="G76" s="53">
        <v>577</v>
      </c>
      <c r="H76" s="53">
        <v>546</v>
      </c>
    </row>
    <row r="77" spans="1:8" x14ac:dyDescent="0.3">
      <c r="A77" s="52">
        <v>1976</v>
      </c>
      <c r="B77" s="53">
        <f t="shared" si="1"/>
        <v>12895</v>
      </c>
      <c r="C77" s="23"/>
      <c r="D77" s="53">
        <v>6014</v>
      </c>
      <c r="E77" s="53">
        <v>5824</v>
      </c>
      <c r="F77" s="23"/>
      <c r="G77" s="53">
        <v>515</v>
      </c>
      <c r="H77" s="53">
        <v>542</v>
      </c>
    </row>
    <row r="78" spans="1:8" x14ac:dyDescent="0.3">
      <c r="A78" s="52">
        <v>1977</v>
      </c>
      <c r="B78" s="53">
        <f t="shared" si="1"/>
        <v>13318</v>
      </c>
      <c r="C78" s="23"/>
      <c r="D78" s="53">
        <v>6217</v>
      </c>
      <c r="E78" s="53">
        <v>5999</v>
      </c>
      <c r="F78" s="23"/>
      <c r="G78" s="53">
        <v>499</v>
      </c>
      <c r="H78" s="53">
        <v>603</v>
      </c>
    </row>
    <row r="79" spans="1:8" x14ac:dyDescent="0.3">
      <c r="A79" s="52">
        <v>1978</v>
      </c>
      <c r="B79" s="53">
        <f t="shared" si="1"/>
        <v>13010</v>
      </c>
      <c r="C79" s="23"/>
      <c r="D79" s="53">
        <v>5981</v>
      </c>
      <c r="E79" s="53">
        <v>5915</v>
      </c>
      <c r="F79" s="23"/>
      <c r="G79" s="53">
        <v>529</v>
      </c>
      <c r="H79" s="53">
        <v>585</v>
      </c>
    </row>
    <row r="80" spans="1:8" x14ac:dyDescent="0.3">
      <c r="A80" s="52">
        <v>1979</v>
      </c>
      <c r="B80" s="53">
        <f t="shared" si="1"/>
        <v>13341</v>
      </c>
      <c r="C80" s="23"/>
      <c r="D80" s="53">
        <v>6046</v>
      </c>
      <c r="E80" s="53">
        <v>6024</v>
      </c>
      <c r="F80" s="23"/>
      <c r="G80" s="53">
        <v>602</v>
      </c>
      <c r="H80" s="53">
        <v>669</v>
      </c>
    </row>
    <row r="81" spans="1:8" x14ac:dyDescent="0.3">
      <c r="A81" s="52">
        <v>1980</v>
      </c>
      <c r="B81" s="53">
        <f t="shared" si="1"/>
        <v>13865</v>
      </c>
      <c r="C81" s="23"/>
      <c r="D81" s="53">
        <v>6250</v>
      </c>
      <c r="E81" s="53">
        <v>6182</v>
      </c>
      <c r="F81" s="23"/>
      <c r="G81" s="53">
        <v>645</v>
      </c>
      <c r="H81" s="53">
        <v>788</v>
      </c>
    </row>
    <row r="82" spans="1:8" x14ac:dyDescent="0.3">
      <c r="A82" s="52">
        <v>1981</v>
      </c>
      <c r="B82" s="53">
        <f t="shared" si="1"/>
        <v>15493</v>
      </c>
      <c r="C82" s="23"/>
      <c r="D82" s="53">
        <v>6673</v>
      </c>
      <c r="E82" s="53">
        <v>6455</v>
      </c>
      <c r="F82" s="23"/>
      <c r="G82" s="53">
        <v>906</v>
      </c>
      <c r="H82" s="53">
        <v>1459</v>
      </c>
    </row>
    <row r="83" spans="1:8" x14ac:dyDescent="0.3">
      <c r="A83" s="52">
        <v>1982</v>
      </c>
      <c r="B83" s="53">
        <f t="shared" si="1"/>
        <v>15729</v>
      </c>
      <c r="C83" s="23"/>
      <c r="D83" s="53">
        <v>7119</v>
      </c>
      <c r="E83" s="53">
        <v>6723</v>
      </c>
      <c r="F83" s="23"/>
      <c r="G83" s="53">
        <v>852</v>
      </c>
      <c r="H83" s="53">
        <v>1035</v>
      </c>
    </row>
    <row r="84" spans="1:8" x14ac:dyDescent="0.3">
      <c r="A84" s="52">
        <v>1983</v>
      </c>
      <c r="B84" s="53">
        <f t="shared" si="1"/>
        <v>16266</v>
      </c>
      <c r="C84" s="23"/>
      <c r="D84" s="53">
        <v>7344</v>
      </c>
      <c r="E84" s="53">
        <v>7050</v>
      </c>
      <c r="F84" s="23"/>
      <c r="G84" s="53">
        <v>806</v>
      </c>
      <c r="H84" s="53">
        <v>1066</v>
      </c>
    </row>
    <row r="85" spans="1:8" x14ac:dyDescent="0.3">
      <c r="A85" s="52">
        <v>1984</v>
      </c>
      <c r="B85" s="53">
        <f t="shared" si="1"/>
        <v>16351</v>
      </c>
      <c r="C85" s="23"/>
      <c r="D85" s="53">
        <v>7411</v>
      </c>
      <c r="E85" s="53">
        <v>7059</v>
      </c>
      <c r="F85" s="23"/>
      <c r="G85" s="53">
        <v>858</v>
      </c>
      <c r="H85" s="53">
        <v>1023</v>
      </c>
    </row>
    <row r="86" spans="1:8" x14ac:dyDescent="0.3">
      <c r="A86" s="52">
        <v>1985</v>
      </c>
      <c r="B86" s="53">
        <f t="shared" si="1"/>
        <v>16291</v>
      </c>
      <c r="C86" s="23"/>
      <c r="D86" s="53">
        <v>7289</v>
      </c>
      <c r="E86" s="53">
        <v>7322</v>
      </c>
      <c r="F86" s="23"/>
      <c r="G86" s="53">
        <v>804</v>
      </c>
      <c r="H86" s="53">
        <v>876</v>
      </c>
    </row>
    <row r="87" spans="1:8" x14ac:dyDescent="0.3">
      <c r="A87" s="52">
        <v>1986</v>
      </c>
      <c r="B87" s="53">
        <f t="shared" si="1"/>
        <v>15610</v>
      </c>
      <c r="C87" s="23"/>
      <c r="D87" s="53">
        <v>6989</v>
      </c>
      <c r="E87" s="53">
        <v>7103</v>
      </c>
      <c r="F87" s="23"/>
      <c r="G87" s="53">
        <v>703</v>
      </c>
      <c r="H87" s="53">
        <v>815</v>
      </c>
    </row>
    <row r="88" spans="1:8" x14ac:dyDescent="0.3">
      <c r="A88" s="52">
        <v>1987</v>
      </c>
      <c r="B88" s="53">
        <f t="shared" si="1"/>
        <v>15452</v>
      </c>
      <c r="C88" s="23"/>
      <c r="D88" s="53">
        <v>6623</v>
      </c>
      <c r="E88" s="53">
        <v>7287</v>
      </c>
      <c r="F88" s="23"/>
      <c r="G88" s="53">
        <v>667</v>
      </c>
      <c r="H88" s="53">
        <v>875</v>
      </c>
    </row>
    <row r="89" spans="1:8" x14ac:dyDescent="0.3">
      <c r="A89" s="52">
        <v>1988</v>
      </c>
      <c r="B89" s="53">
        <f t="shared" si="1"/>
        <v>15037</v>
      </c>
      <c r="C89" s="23"/>
      <c r="D89" s="53">
        <v>6346</v>
      </c>
      <c r="E89" s="53">
        <v>7304</v>
      </c>
      <c r="F89" s="23"/>
      <c r="G89" s="53">
        <v>611</v>
      </c>
      <c r="H89" s="53">
        <v>776</v>
      </c>
    </row>
    <row r="90" spans="1:8" x14ac:dyDescent="0.3">
      <c r="A90" s="52">
        <v>1989</v>
      </c>
      <c r="B90" s="53">
        <f t="shared" si="1"/>
        <v>15515</v>
      </c>
      <c r="C90" s="23"/>
      <c r="D90" s="53">
        <v>6410</v>
      </c>
      <c r="E90" s="53">
        <v>7693</v>
      </c>
      <c r="F90" s="23"/>
      <c r="G90" s="53">
        <v>630</v>
      </c>
      <c r="H90" s="53">
        <v>782</v>
      </c>
    </row>
    <row r="91" spans="1:8" x14ac:dyDescent="0.3">
      <c r="A91" s="52">
        <v>1990</v>
      </c>
      <c r="B91" s="53">
        <f t="shared" si="1"/>
        <v>15826</v>
      </c>
      <c r="C91" s="23"/>
      <c r="D91" s="53">
        <v>6387</v>
      </c>
      <c r="E91" s="53">
        <v>8027</v>
      </c>
      <c r="F91" s="23"/>
      <c r="G91" s="53">
        <v>609</v>
      </c>
      <c r="H91" s="53">
        <v>803</v>
      </c>
    </row>
    <row r="92" spans="1:8" x14ac:dyDescent="0.3">
      <c r="A92" s="52">
        <v>1991</v>
      </c>
      <c r="B92" s="53">
        <f t="shared" si="1"/>
        <v>16205</v>
      </c>
      <c r="C92" s="23"/>
      <c r="D92" s="53">
        <v>6534</v>
      </c>
      <c r="E92" s="53">
        <v>8114</v>
      </c>
      <c r="F92" s="23"/>
      <c r="G92" s="53">
        <v>735</v>
      </c>
      <c r="H92" s="53">
        <v>822</v>
      </c>
    </row>
    <row r="93" spans="1:8" x14ac:dyDescent="0.3">
      <c r="A93" s="52">
        <v>1992</v>
      </c>
      <c r="B93" s="53">
        <f t="shared" si="1"/>
        <v>16652</v>
      </c>
      <c r="C93" s="23"/>
      <c r="D93" s="53">
        <v>6746</v>
      </c>
      <c r="E93" s="53">
        <v>8354</v>
      </c>
      <c r="F93" s="23"/>
      <c r="G93" s="53">
        <v>734</v>
      </c>
      <c r="H93" s="53">
        <v>818</v>
      </c>
    </row>
    <row r="94" spans="1:8" x14ac:dyDescent="0.3">
      <c r="A94" s="52">
        <v>1993</v>
      </c>
      <c r="B94" s="53">
        <f t="shared" si="1"/>
        <v>16586</v>
      </c>
      <c r="C94" s="23"/>
      <c r="D94" s="53">
        <v>6740</v>
      </c>
      <c r="E94" s="53">
        <v>8417</v>
      </c>
      <c r="F94" s="23"/>
      <c r="G94" s="53">
        <v>682</v>
      </c>
      <c r="H94" s="53">
        <v>747</v>
      </c>
    </row>
    <row r="95" spans="1:8" x14ac:dyDescent="0.3">
      <c r="A95" s="52">
        <v>1994</v>
      </c>
      <c r="B95" s="53">
        <f t="shared" si="1"/>
        <v>16789</v>
      </c>
      <c r="C95" s="23"/>
      <c r="D95" s="53">
        <v>6861</v>
      </c>
      <c r="E95" s="53">
        <v>8552</v>
      </c>
      <c r="F95" s="23"/>
      <c r="G95" s="53">
        <v>626</v>
      </c>
      <c r="H95" s="53">
        <v>750</v>
      </c>
    </row>
    <row r="96" spans="1:8" x14ac:dyDescent="0.3">
      <c r="A96" s="52">
        <v>1995</v>
      </c>
      <c r="B96" s="53">
        <f t="shared" si="1"/>
        <v>16902</v>
      </c>
      <c r="C96" s="23"/>
      <c r="D96" s="53">
        <v>6738</v>
      </c>
      <c r="E96" s="53">
        <v>8725</v>
      </c>
      <c r="F96" s="23"/>
      <c r="G96" s="53">
        <v>624</v>
      </c>
      <c r="H96" s="53">
        <v>815</v>
      </c>
    </row>
    <row r="97" spans="1:8" x14ac:dyDescent="0.3">
      <c r="A97" s="52">
        <v>1996</v>
      </c>
      <c r="B97" s="53">
        <f t="shared" si="1"/>
        <v>16742</v>
      </c>
      <c r="C97" s="23"/>
      <c r="D97" s="53">
        <v>6549</v>
      </c>
      <c r="E97" s="53">
        <v>8732</v>
      </c>
      <c r="F97" s="23"/>
      <c r="G97" s="53">
        <v>648</v>
      </c>
      <c r="H97" s="53">
        <v>813</v>
      </c>
    </row>
    <row r="98" spans="1:8" x14ac:dyDescent="0.3">
      <c r="A98" s="52">
        <v>1997</v>
      </c>
      <c r="B98" s="53">
        <f t="shared" si="1"/>
        <v>17020</v>
      </c>
      <c r="C98" s="23"/>
      <c r="D98" s="53">
        <v>6652</v>
      </c>
      <c r="E98" s="53">
        <v>8959</v>
      </c>
      <c r="F98" s="23"/>
      <c r="G98" s="53">
        <v>612</v>
      </c>
      <c r="H98" s="53">
        <v>797</v>
      </c>
    </row>
    <row r="99" spans="1:8" ht="14.5" thickBot="1" x14ac:dyDescent="0.35">
      <c r="A99" s="52">
        <v>1998</v>
      </c>
      <c r="B99" s="53">
        <f t="shared" si="1"/>
        <v>16933</v>
      </c>
      <c r="C99" s="23"/>
      <c r="D99" s="53">
        <v>6645</v>
      </c>
      <c r="E99" s="53">
        <v>8885</v>
      </c>
      <c r="F99" s="23"/>
      <c r="G99" s="53">
        <v>596</v>
      </c>
      <c r="H99" s="53">
        <v>807</v>
      </c>
    </row>
    <row r="100" spans="1:8" x14ac:dyDescent="0.3">
      <c r="A100" s="50">
        <v>1999</v>
      </c>
      <c r="B100" s="51">
        <f t="shared" si="1"/>
        <v>16351</v>
      </c>
      <c r="C100" s="23"/>
      <c r="D100" s="51">
        <v>6515</v>
      </c>
      <c r="E100" s="51">
        <v>8385</v>
      </c>
      <c r="F100" s="23"/>
      <c r="G100" s="51">
        <v>619</v>
      </c>
      <c r="H100" s="51">
        <v>832</v>
      </c>
    </row>
    <row r="101" spans="1:8" x14ac:dyDescent="0.3">
      <c r="A101" s="52">
        <v>2000</v>
      </c>
      <c r="B101" s="53">
        <f t="shared" si="1"/>
        <v>15742</v>
      </c>
      <c r="C101" s="23"/>
      <c r="D101" s="53">
        <v>6136</v>
      </c>
      <c r="E101" s="53">
        <v>7955</v>
      </c>
      <c r="F101" s="23"/>
      <c r="G101" s="53">
        <v>703</v>
      </c>
      <c r="H101" s="53">
        <v>948</v>
      </c>
    </row>
    <row r="102" spans="1:8" ht="14.5" thickBot="1" x14ac:dyDescent="0.35">
      <c r="A102" s="52">
        <v>2001</v>
      </c>
      <c r="B102" s="53">
        <f t="shared" si="1"/>
        <v>15489</v>
      </c>
      <c r="C102" s="23"/>
      <c r="D102" s="53">
        <v>5916</v>
      </c>
      <c r="E102" s="53">
        <v>7997</v>
      </c>
      <c r="F102" s="23"/>
      <c r="G102" s="53">
        <v>710</v>
      </c>
      <c r="H102" s="53">
        <v>866</v>
      </c>
    </row>
    <row r="103" spans="1:8" x14ac:dyDescent="0.3">
      <c r="A103" s="50">
        <v>2002</v>
      </c>
      <c r="B103" s="58">
        <f t="shared" si="1"/>
        <v>16006</v>
      </c>
      <c r="C103" s="60"/>
      <c r="D103" s="58">
        <v>6067</v>
      </c>
      <c r="E103" s="58">
        <v>8274</v>
      </c>
      <c r="F103" s="60"/>
      <c r="G103" s="58">
        <v>740</v>
      </c>
      <c r="H103" s="58">
        <v>925</v>
      </c>
    </row>
    <row r="104" spans="1:8" x14ac:dyDescent="0.3">
      <c r="A104" s="52">
        <v>2003</v>
      </c>
      <c r="B104" s="61">
        <f t="shared" si="1"/>
        <v>16208</v>
      </c>
      <c r="C104" s="60"/>
      <c r="D104" s="61">
        <v>6206</v>
      </c>
      <c r="E104" s="61">
        <v>8379</v>
      </c>
      <c r="F104" s="60"/>
      <c r="G104" s="61">
        <v>697</v>
      </c>
      <c r="H104" s="61">
        <v>926</v>
      </c>
    </row>
    <row r="105" spans="1:8" x14ac:dyDescent="0.3">
      <c r="A105" s="52">
        <v>2004</v>
      </c>
      <c r="B105" s="61">
        <f t="shared" si="1"/>
        <v>16561</v>
      </c>
      <c r="C105" s="60"/>
      <c r="D105" s="61">
        <v>6244</v>
      </c>
      <c r="E105" s="61">
        <v>8738</v>
      </c>
      <c r="F105" s="60"/>
      <c r="G105" s="61">
        <v>686</v>
      </c>
      <c r="H105" s="61">
        <v>893</v>
      </c>
    </row>
    <row r="106" spans="1:8" x14ac:dyDescent="0.3">
      <c r="A106" s="52">
        <v>2005</v>
      </c>
      <c r="B106" s="61">
        <f t="shared" si="1"/>
        <v>17075</v>
      </c>
      <c r="C106" s="60"/>
      <c r="D106" s="61">
        <v>6379</v>
      </c>
      <c r="E106" s="61">
        <v>9127</v>
      </c>
      <c r="F106" s="60"/>
      <c r="G106" s="61">
        <v>699</v>
      </c>
      <c r="H106" s="61">
        <v>870</v>
      </c>
    </row>
    <row r="107" spans="1:8" x14ac:dyDescent="0.3">
      <c r="A107" s="52">
        <v>2006</v>
      </c>
      <c r="B107" s="61">
        <f t="shared" si="1"/>
        <v>16302</v>
      </c>
      <c r="C107" s="60"/>
      <c r="D107" s="61">
        <v>6282</v>
      </c>
      <c r="E107" s="61">
        <v>8585</v>
      </c>
      <c r="F107" s="60"/>
      <c r="G107" s="61">
        <v>621</v>
      </c>
      <c r="H107" s="61">
        <v>814</v>
      </c>
    </row>
    <row r="108" spans="1:8" x14ac:dyDescent="0.3">
      <c r="A108" s="52">
        <v>2007</v>
      </c>
      <c r="B108" s="61">
        <f t="shared" si="1"/>
        <v>16345</v>
      </c>
      <c r="C108" s="60"/>
      <c r="D108" s="61">
        <v>6251</v>
      </c>
      <c r="E108" s="61">
        <v>8630</v>
      </c>
      <c r="F108" s="60"/>
      <c r="G108" s="61">
        <v>668</v>
      </c>
      <c r="H108" s="61">
        <v>796</v>
      </c>
    </row>
    <row r="109" spans="1:8" x14ac:dyDescent="0.3">
      <c r="A109" s="52">
        <v>2008</v>
      </c>
      <c r="B109" s="61">
        <f t="shared" si="1"/>
        <v>16320</v>
      </c>
      <c r="C109" s="60"/>
      <c r="D109" s="61">
        <v>6158</v>
      </c>
      <c r="E109" s="61">
        <v>8648</v>
      </c>
      <c r="F109" s="60"/>
      <c r="G109" s="61">
        <v>714</v>
      </c>
      <c r="H109" s="61">
        <v>800</v>
      </c>
    </row>
    <row r="110" spans="1:8" x14ac:dyDescent="0.3">
      <c r="A110" s="52">
        <v>2009</v>
      </c>
      <c r="B110" s="61">
        <f t="shared" si="1"/>
        <v>16361</v>
      </c>
      <c r="C110" s="60"/>
      <c r="D110" s="61">
        <v>6253</v>
      </c>
      <c r="E110" s="61">
        <v>8579</v>
      </c>
      <c r="F110" s="60"/>
      <c r="G110" s="61">
        <v>744</v>
      </c>
      <c r="H110" s="61">
        <v>785</v>
      </c>
    </row>
    <row r="111" spans="1:8" x14ac:dyDescent="0.3">
      <c r="A111" s="52">
        <v>2010</v>
      </c>
      <c r="B111" s="61">
        <f t="shared" si="1"/>
        <v>16763</v>
      </c>
      <c r="C111" s="60"/>
      <c r="D111" s="61">
        <v>6475</v>
      </c>
      <c r="E111" s="61">
        <v>8831</v>
      </c>
      <c r="F111" s="60"/>
      <c r="G111" s="61">
        <v>687</v>
      </c>
      <c r="H111" s="61">
        <v>770</v>
      </c>
    </row>
    <row r="112" spans="1:8" x14ac:dyDescent="0.3">
      <c r="A112" s="52">
        <v>2011</v>
      </c>
      <c r="B112" s="61">
        <f t="shared" si="1"/>
        <v>16885</v>
      </c>
      <c r="C112" s="60"/>
      <c r="D112" s="61">
        <v>6623</v>
      </c>
      <c r="E112" s="61">
        <v>8698</v>
      </c>
      <c r="F112" s="60"/>
      <c r="G112" s="61">
        <v>700</v>
      </c>
      <c r="H112" s="61">
        <v>864</v>
      </c>
    </row>
    <row r="113" spans="1:8" x14ac:dyDescent="0.3">
      <c r="A113" s="52">
        <v>2012</v>
      </c>
      <c r="B113" s="61">
        <f t="shared" si="1"/>
        <v>16687</v>
      </c>
      <c r="C113" s="60"/>
      <c r="D113" s="61">
        <v>6562</v>
      </c>
      <c r="E113" s="61">
        <v>8581</v>
      </c>
      <c r="F113" s="60"/>
      <c r="G113" s="61">
        <v>678</v>
      </c>
      <c r="H113" s="61">
        <v>866</v>
      </c>
    </row>
    <row r="114" spans="1:8" x14ac:dyDescent="0.3">
      <c r="A114" s="52">
        <v>2013</v>
      </c>
      <c r="B114" s="61">
        <f t="shared" si="1"/>
        <v>16646</v>
      </c>
      <c r="C114" s="60"/>
      <c r="D114" s="61">
        <v>6724</v>
      </c>
      <c r="E114" s="61">
        <v>8329</v>
      </c>
      <c r="F114" s="60"/>
      <c r="G114" s="61">
        <v>711</v>
      </c>
      <c r="H114" s="61">
        <v>882</v>
      </c>
    </row>
    <row r="115" spans="1:8" x14ac:dyDescent="0.3">
      <c r="A115" s="52">
        <v>2014</v>
      </c>
      <c r="B115" s="61">
        <f t="shared" si="1"/>
        <v>17195</v>
      </c>
      <c r="C115" s="60"/>
      <c r="D115" s="61">
        <v>6874</v>
      </c>
      <c r="E115" s="61">
        <v>8700</v>
      </c>
      <c r="F115" s="60"/>
      <c r="G115" s="61">
        <v>720</v>
      </c>
      <c r="H115" s="61">
        <v>901</v>
      </c>
    </row>
    <row r="116" spans="1:8" x14ac:dyDescent="0.3">
      <c r="A116" s="52">
        <v>2015</v>
      </c>
      <c r="B116" s="61">
        <f>SUM(D116:E116,G116:H116)</f>
        <v>17508</v>
      </c>
      <c r="C116" s="60"/>
      <c r="D116" s="61">
        <v>6904</v>
      </c>
      <c r="E116" s="61">
        <v>8966</v>
      </c>
      <c r="F116" s="60"/>
      <c r="G116" s="61">
        <v>725</v>
      </c>
      <c r="H116" s="61">
        <v>913</v>
      </c>
    </row>
    <row r="117" spans="1:8" x14ac:dyDescent="0.3">
      <c r="A117" s="52">
        <v>2016</v>
      </c>
      <c r="B117" s="61">
        <v>17519</v>
      </c>
      <c r="C117" s="60"/>
      <c r="D117" s="61">
        <v>6852</v>
      </c>
      <c r="E117" s="61">
        <v>9146</v>
      </c>
      <c r="F117" s="60"/>
      <c r="G117" s="61">
        <v>653</v>
      </c>
      <c r="H117" s="61">
        <v>868</v>
      </c>
    </row>
    <row r="118" spans="1:8" x14ac:dyDescent="0.3">
      <c r="A118" s="52">
        <v>2017</v>
      </c>
      <c r="B118" s="61">
        <v>17297</v>
      </c>
      <c r="C118" s="6"/>
      <c r="D118" s="61">
        <v>6695</v>
      </c>
      <c r="E118" s="61">
        <v>8971</v>
      </c>
      <c r="F118" s="6"/>
      <c r="G118" s="61">
        <v>706</v>
      </c>
      <c r="H118" s="61">
        <v>925</v>
      </c>
    </row>
    <row r="119" spans="1:8" x14ac:dyDescent="0.3">
      <c r="A119" s="52">
        <v>2018</v>
      </c>
      <c r="B119" s="61">
        <v>17123</v>
      </c>
      <c r="C119" s="6"/>
      <c r="D119" s="61">
        <v>6415</v>
      </c>
      <c r="E119" s="61">
        <v>8658</v>
      </c>
      <c r="F119" s="6"/>
      <c r="G119" s="61">
        <v>906</v>
      </c>
      <c r="H119" s="61">
        <v>1144</v>
      </c>
    </row>
    <row r="120" spans="1:8" x14ac:dyDescent="0.3">
      <c r="A120" s="52">
        <v>2019</v>
      </c>
      <c r="B120" s="61">
        <v>16933</v>
      </c>
      <c r="C120" s="6"/>
      <c r="D120" s="61">
        <v>6288</v>
      </c>
      <c r="E120" s="61">
        <v>8315</v>
      </c>
      <c r="F120" s="6"/>
      <c r="G120" s="61">
        <v>1039</v>
      </c>
      <c r="H120" s="61">
        <v>1291</v>
      </c>
    </row>
    <row r="121" spans="1:8" x14ac:dyDescent="0.3">
      <c r="A121" s="52">
        <v>2020</v>
      </c>
      <c r="B121" s="61">
        <v>16450</v>
      </c>
      <c r="C121" s="6"/>
      <c r="D121" s="61">
        <v>5958</v>
      </c>
      <c r="E121" s="61">
        <v>8062</v>
      </c>
      <c r="F121" s="6"/>
      <c r="G121" s="61">
        <v>1041</v>
      </c>
      <c r="H121" s="61">
        <v>1389</v>
      </c>
    </row>
    <row r="122" spans="1:8" x14ac:dyDescent="0.3">
      <c r="A122" s="52">
        <v>2021</v>
      </c>
      <c r="B122" s="61">
        <v>16225</v>
      </c>
      <c r="C122" s="6"/>
      <c r="D122" s="61">
        <v>5805</v>
      </c>
      <c r="E122" s="61">
        <v>7895</v>
      </c>
      <c r="F122" s="6"/>
      <c r="G122" s="61">
        <v>1113</v>
      </c>
      <c r="H122" s="61">
        <v>1412</v>
      </c>
    </row>
    <row r="123" spans="1:8" x14ac:dyDescent="0.3">
      <c r="A123" s="52">
        <v>2022</v>
      </c>
      <c r="B123" s="61">
        <v>15219</v>
      </c>
      <c r="D123" s="61">
        <v>5464</v>
      </c>
      <c r="E123" s="61">
        <v>7486</v>
      </c>
      <c r="G123" s="61">
        <v>1005</v>
      </c>
      <c r="H123" s="61">
        <v>1264</v>
      </c>
    </row>
    <row r="124" spans="1:8" x14ac:dyDescent="0.3">
      <c r="A124" s="52">
        <v>2023</v>
      </c>
      <c r="B124" s="61">
        <v>15345</v>
      </c>
      <c r="D124" s="61">
        <v>5554</v>
      </c>
      <c r="E124" s="61">
        <v>7625</v>
      </c>
      <c r="G124" s="61">
        <v>926</v>
      </c>
      <c r="H124" s="61">
        <v>1240</v>
      </c>
    </row>
    <row r="125" spans="1:8" ht="14.5" thickBot="1" x14ac:dyDescent="0.35">
      <c r="A125" s="54">
        <v>2024</v>
      </c>
      <c r="B125" s="64">
        <v>15665</v>
      </c>
      <c r="D125" s="64">
        <v>5602</v>
      </c>
      <c r="E125" s="64">
        <v>7830</v>
      </c>
      <c r="G125" s="64">
        <v>967</v>
      </c>
      <c r="H125" s="64">
        <v>1266</v>
      </c>
    </row>
    <row r="126" spans="1:8" x14ac:dyDescent="0.3">
      <c r="E126" s="23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97"/>
  <sheetViews>
    <sheetView zoomScaleNormal="100" workbookViewId="0">
      <selection activeCell="I35" sqref="I35"/>
    </sheetView>
  </sheetViews>
  <sheetFormatPr defaultColWidth="8.6328125" defaultRowHeight="14" x14ac:dyDescent="0.3"/>
  <cols>
    <col min="1" max="1" width="8.6328125" style="16"/>
    <col min="2" max="2" width="22.54296875" style="16" customWidth="1"/>
    <col min="3" max="5" width="7.453125" style="16" bestFit="1" customWidth="1"/>
    <col min="6" max="6" width="8.1796875" style="16" bestFit="1" customWidth="1"/>
    <col min="7" max="7" width="8.54296875" style="16" customWidth="1"/>
    <col min="8" max="8" width="8.54296875" style="16" bestFit="1" customWidth="1"/>
    <col min="9" max="9" width="10.81640625" style="16" bestFit="1" customWidth="1"/>
    <col min="10" max="10" width="8.54296875" style="16" bestFit="1" customWidth="1"/>
    <col min="11" max="12" width="8.6328125" style="16"/>
    <col min="13" max="13" width="14.453125" style="16" customWidth="1"/>
    <col min="14" max="14" width="8.453125" style="16" customWidth="1"/>
    <col min="15" max="15" width="9.453125" style="16" bestFit="1" customWidth="1"/>
    <col min="16" max="20" width="8.6328125" style="16"/>
    <col min="21" max="21" width="9.453125" style="16" bestFit="1" customWidth="1"/>
    <col min="22" max="16384" width="8.6328125" style="16"/>
  </cols>
  <sheetData>
    <row r="1" spans="1:22" ht="14.5" thickBot="1" x14ac:dyDescent="0.35"/>
    <row r="2" spans="1:22" ht="14.5" thickBot="1" x14ac:dyDescent="0.35">
      <c r="A2" s="6"/>
      <c r="B2" s="87" t="s">
        <v>63</v>
      </c>
      <c r="C2" s="88">
        <v>1980</v>
      </c>
      <c r="D2" s="88">
        <v>1990</v>
      </c>
      <c r="E2" s="88">
        <v>2000</v>
      </c>
      <c r="F2" s="88">
        <v>2010</v>
      </c>
      <c r="G2" s="106">
        <v>2020</v>
      </c>
      <c r="H2" s="137">
        <v>2025</v>
      </c>
      <c r="I2" s="107">
        <v>2030</v>
      </c>
      <c r="J2" s="6"/>
      <c r="K2" s="6"/>
      <c r="L2" s="6"/>
      <c r="M2" s="6"/>
      <c r="N2" s="6"/>
      <c r="O2" s="6"/>
      <c r="P2" s="6"/>
      <c r="Q2" s="6"/>
    </row>
    <row r="3" spans="1:22" ht="14.5" x14ac:dyDescent="0.35">
      <c r="A3" s="6"/>
      <c r="B3" s="75" t="s">
        <v>64</v>
      </c>
      <c r="C3" s="76">
        <v>81961</v>
      </c>
      <c r="D3" s="76">
        <v>94421</v>
      </c>
      <c r="E3" s="108">
        <v>110257</v>
      </c>
      <c r="F3" s="111">
        <v>120623</v>
      </c>
      <c r="G3" s="77">
        <v>121374</v>
      </c>
      <c r="H3" s="135">
        <v>123418</v>
      </c>
      <c r="I3" s="78">
        <v>128236</v>
      </c>
      <c r="J3" s="6"/>
      <c r="K3" s="6"/>
      <c r="L3"/>
      <c r="M3"/>
      <c r="N3"/>
      <c r="O3"/>
      <c r="P3"/>
      <c r="Q3"/>
      <c r="R3"/>
      <c r="S3"/>
      <c r="T3"/>
      <c r="V3" s="6"/>
    </row>
    <row r="4" spans="1:22" ht="14.5" x14ac:dyDescent="0.35">
      <c r="A4" s="6"/>
      <c r="B4" s="79" t="s">
        <v>3</v>
      </c>
      <c r="C4" s="80">
        <v>3712</v>
      </c>
      <c r="D4" s="80">
        <v>5518</v>
      </c>
      <c r="E4" s="109">
        <v>6120</v>
      </c>
      <c r="F4" s="111">
        <v>7526</v>
      </c>
      <c r="G4" s="81">
        <v>13417</v>
      </c>
      <c r="H4" s="134">
        <v>13827</v>
      </c>
      <c r="I4" s="82">
        <v>14333</v>
      </c>
      <c r="J4" s="6"/>
      <c r="K4" s="6"/>
      <c r="L4"/>
      <c r="M4"/>
      <c r="N4"/>
      <c r="O4"/>
      <c r="P4"/>
      <c r="Q4"/>
      <c r="R4"/>
      <c r="S4"/>
      <c r="T4"/>
      <c r="U4" s="6"/>
      <c r="V4" s="6"/>
    </row>
    <row r="5" spans="1:22" ht="14.5" x14ac:dyDescent="0.35">
      <c r="A5" s="6"/>
      <c r="B5" s="79" t="s">
        <v>4</v>
      </c>
      <c r="C5" s="80">
        <v>2923</v>
      </c>
      <c r="D5" s="80">
        <v>3213</v>
      </c>
      <c r="E5" s="109">
        <v>5874</v>
      </c>
      <c r="F5" s="111">
        <v>8197</v>
      </c>
      <c r="G5" s="81">
        <v>9272</v>
      </c>
      <c r="H5" s="134">
        <v>9777</v>
      </c>
      <c r="I5" s="82">
        <v>10175</v>
      </c>
      <c r="J5" s="6"/>
      <c r="K5" s="6"/>
      <c r="L5"/>
      <c r="M5"/>
      <c r="N5"/>
      <c r="O5"/>
      <c r="P5"/>
      <c r="Q5"/>
      <c r="R5"/>
      <c r="S5"/>
      <c r="T5"/>
      <c r="U5" s="6"/>
      <c r="V5" s="6"/>
    </row>
    <row r="6" spans="1:22" x14ac:dyDescent="0.3">
      <c r="A6" s="6"/>
      <c r="B6" s="79" t="s">
        <v>5</v>
      </c>
      <c r="C6" s="80">
        <v>1253</v>
      </c>
      <c r="D6" s="80">
        <v>1465</v>
      </c>
      <c r="E6" s="109">
        <v>1672</v>
      </c>
      <c r="F6" s="111">
        <v>1716</v>
      </c>
      <c r="G6" s="81">
        <v>1326</v>
      </c>
      <c r="H6" s="134">
        <v>1452</v>
      </c>
      <c r="I6" s="82">
        <v>1492</v>
      </c>
      <c r="J6" s="6"/>
      <c r="K6" s="6"/>
      <c r="L6" s="6"/>
      <c r="M6" s="6"/>
      <c r="N6" s="6"/>
      <c r="O6" s="6"/>
      <c r="P6" s="6"/>
      <c r="Q6" s="6"/>
      <c r="U6" s="6"/>
      <c r="V6" s="6"/>
    </row>
    <row r="7" spans="1:22" x14ac:dyDescent="0.3">
      <c r="A7" s="6"/>
      <c r="B7" s="79" t="s">
        <v>6</v>
      </c>
      <c r="C7" s="80">
        <v>2239</v>
      </c>
      <c r="D7" s="80">
        <v>4912</v>
      </c>
      <c r="E7" s="109">
        <v>7870</v>
      </c>
      <c r="F7" s="111">
        <v>8614</v>
      </c>
      <c r="G7" s="81">
        <v>8119</v>
      </c>
      <c r="H7" s="134">
        <v>8760</v>
      </c>
      <c r="I7" s="82">
        <v>9253</v>
      </c>
      <c r="J7" s="6"/>
      <c r="K7" s="6"/>
      <c r="L7" s="6"/>
      <c r="M7" s="6"/>
      <c r="N7" s="6"/>
      <c r="O7" s="6"/>
      <c r="P7" s="6"/>
      <c r="Q7" s="6"/>
      <c r="U7" s="6"/>
      <c r="V7" s="6"/>
    </row>
    <row r="8" spans="1:22" x14ac:dyDescent="0.3">
      <c r="A8" s="6"/>
      <c r="B8" s="79" t="s">
        <v>7</v>
      </c>
      <c r="C8" s="80">
        <v>1053</v>
      </c>
      <c r="D8" s="80">
        <v>1195</v>
      </c>
      <c r="E8" s="109">
        <v>2617</v>
      </c>
      <c r="F8" s="111">
        <v>8105</v>
      </c>
      <c r="G8" s="81">
        <v>15982</v>
      </c>
      <c r="H8" s="134">
        <v>17982</v>
      </c>
      <c r="I8" s="82">
        <v>18920</v>
      </c>
      <c r="J8" s="6"/>
      <c r="K8" s="6"/>
      <c r="L8" s="6"/>
      <c r="M8" s="6"/>
      <c r="N8" s="6"/>
      <c r="O8" s="6"/>
      <c r="P8" s="6"/>
      <c r="Q8" s="6"/>
      <c r="U8" s="6"/>
    </row>
    <row r="9" spans="1:22" x14ac:dyDescent="0.3">
      <c r="A9" s="6"/>
      <c r="B9" s="79" t="s">
        <v>65</v>
      </c>
      <c r="C9" s="80">
        <v>56876</v>
      </c>
      <c r="D9" s="80">
        <v>54038</v>
      </c>
      <c r="E9" s="109">
        <v>56093</v>
      </c>
      <c r="F9" s="111">
        <v>66797</v>
      </c>
      <c r="G9" s="83">
        <v>72263</v>
      </c>
      <c r="H9" s="133">
        <v>75603</v>
      </c>
      <c r="I9" s="84">
        <v>78777</v>
      </c>
      <c r="J9" s="6"/>
      <c r="K9" s="6"/>
      <c r="L9" s="6"/>
      <c r="M9" s="6"/>
      <c r="N9" s="6"/>
      <c r="O9" s="6"/>
      <c r="P9" s="6"/>
      <c r="Q9" s="6"/>
      <c r="U9" s="6"/>
    </row>
    <row r="10" spans="1:22" ht="14.5" thickBot="1" x14ac:dyDescent="0.35">
      <c r="A10" s="6"/>
      <c r="B10" s="85" t="s">
        <v>66</v>
      </c>
      <c r="C10" s="86">
        <v>150017</v>
      </c>
      <c r="D10" s="86">
        <f t="shared" ref="D10:I10" si="0">SUM(D3:D9)</f>
        <v>164762</v>
      </c>
      <c r="E10" s="110">
        <f t="shared" si="0"/>
        <v>190503</v>
      </c>
      <c r="F10" s="112">
        <f t="shared" si="0"/>
        <v>221578</v>
      </c>
      <c r="G10" s="110">
        <f t="shared" si="0"/>
        <v>241753</v>
      </c>
      <c r="H10" s="136">
        <f t="shared" si="0"/>
        <v>250819</v>
      </c>
      <c r="I10" s="101">
        <f t="shared" si="0"/>
        <v>261186</v>
      </c>
      <c r="J10" s="6"/>
      <c r="K10" s="6"/>
      <c r="L10" s="6"/>
      <c r="M10" s="6"/>
      <c r="N10" s="6"/>
      <c r="O10" s="6"/>
      <c r="P10" s="6"/>
      <c r="Q10" s="6"/>
    </row>
    <row r="11" spans="1:22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22" ht="14.5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2" ht="14.5" thickBot="1" x14ac:dyDescent="0.35">
      <c r="A13" s="6"/>
      <c r="B13" s="6"/>
      <c r="C13" s="6"/>
      <c r="D13" s="6"/>
      <c r="E13" s="6"/>
      <c r="F13" s="6"/>
      <c r="G13" s="6"/>
      <c r="H13" s="6"/>
      <c r="I13" s="6"/>
      <c r="M13" s="87" t="s">
        <v>67</v>
      </c>
      <c r="N13" s="88">
        <v>1980</v>
      </c>
      <c r="O13" s="88">
        <v>1990</v>
      </c>
      <c r="P13" s="88">
        <v>2000</v>
      </c>
      <c r="Q13" s="88">
        <v>2010</v>
      </c>
      <c r="R13" s="89">
        <v>2020</v>
      </c>
      <c r="S13" s="106">
        <v>2025</v>
      </c>
      <c r="T13" s="107">
        <v>2030</v>
      </c>
    </row>
    <row r="14" spans="1:22" x14ac:dyDescent="0.3">
      <c r="A14" s="6"/>
      <c r="B14" s="6"/>
      <c r="C14" s="6"/>
      <c r="D14" s="6"/>
      <c r="E14" s="6"/>
      <c r="F14" s="6"/>
      <c r="G14" s="6"/>
      <c r="H14" s="6"/>
      <c r="I14" s="6"/>
      <c r="M14" s="90" t="s">
        <v>68</v>
      </c>
      <c r="N14" s="91">
        <v>56427</v>
      </c>
      <c r="O14" s="91">
        <v>55882</v>
      </c>
      <c r="P14" s="91">
        <v>58861</v>
      </c>
      <c r="Q14" s="92">
        <v>61773</v>
      </c>
      <c r="R14" s="93">
        <v>57576</v>
      </c>
      <c r="S14" s="139">
        <v>55145</v>
      </c>
      <c r="T14" s="138">
        <v>53882</v>
      </c>
    </row>
    <row r="15" spans="1:22" x14ac:dyDescent="0.3">
      <c r="A15" s="6"/>
      <c r="B15" s="6"/>
      <c r="C15" s="6"/>
      <c r="D15" s="6"/>
      <c r="E15" s="6"/>
      <c r="F15" s="6"/>
      <c r="G15" s="6"/>
      <c r="H15" s="6"/>
      <c r="I15" s="6"/>
      <c r="M15" s="94" t="s">
        <v>69</v>
      </c>
      <c r="N15" s="95">
        <v>33343</v>
      </c>
      <c r="O15" s="95">
        <v>33274</v>
      </c>
      <c r="P15" s="95">
        <v>35434</v>
      </c>
      <c r="Q15" s="96">
        <v>33384</v>
      </c>
      <c r="R15" s="97">
        <v>32350</v>
      </c>
      <c r="S15" s="133">
        <v>31146</v>
      </c>
      <c r="T15" s="84">
        <v>30473</v>
      </c>
    </row>
    <row r="16" spans="1:22" x14ac:dyDescent="0.3">
      <c r="A16" s="6"/>
      <c r="B16" s="6"/>
      <c r="C16" s="6"/>
      <c r="D16" s="6"/>
      <c r="E16" s="6"/>
      <c r="F16" s="6"/>
      <c r="G16" s="6"/>
      <c r="H16" s="6"/>
      <c r="I16" s="6"/>
      <c r="M16" s="94" t="s">
        <v>70</v>
      </c>
      <c r="N16" s="95">
        <v>63752</v>
      </c>
      <c r="O16" s="95">
        <v>68297</v>
      </c>
      <c r="P16" s="95">
        <v>73266</v>
      </c>
      <c r="Q16" s="96">
        <v>73240</v>
      </c>
      <c r="R16" s="97">
        <v>69929</v>
      </c>
      <c r="S16" s="133">
        <v>66882</v>
      </c>
      <c r="T16" s="84">
        <v>63947</v>
      </c>
    </row>
    <row r="17" spans="1:28" x14ac:dyDescent="0.3">
      <c r="A17" s="6"/>
      <c r="B17" s="6"/>
      <c r="C17" s="6"/>
      <c r="D17" s="6"/>
      <c r="E17" s="6"/>
      <c r="F17" s="6"/>
      <c r="G17" s="6"/>
      <c r="H17" s="6"/>
      <c r="I17" s="6"/>
      <c r="M17" s="94" t="s">
        <v>71</v>
      </c>
      <c r="N17" s="95">
        <v>32168</v>
      </c>
      <c r="O17" s="95">
        <v>30722</v>
      </c>
      <c r="P17" s="95">
        <v>31435</v>
      </c>
      <c r="Q17" s="96">
        <v>31594</v>
      </c>
      <c r="R17" s="97">
        <v>32250</v>
      </c>
      <c r="S17" s="133">
        <v>31938</v>
      </c>
      <c r="T17" s="84">
        <v>31650</v>
      </c>
    </row>
    <row r="18" spans="1:28" x14ac:dyDescent="0.3">
      <c r="A18" s="6"/>
      <c r="B18" s="6"/>
      <c r="C18" s="6"/>
      <c r="D18" s="6"/>
      <c r="E18" s="6"/>
      <c r="F18" s="6"/>
      <c r="G18" s="6"/>
      <c r="H18" s="6"/>
      <c r="I18" s="6"/>
      <c r="M18" s="94" t="s">
        <v>72</v>
      </c>
      <c r="N18" s="95">
        <v>150017</v>
      </c>
      <c r="O18" s="95">
        <v>164762</v>
      </c>
      <c r="P18" s="95">
        <v>190503</v>
      </c>
      <c r="Q18" s="96">
        <v>221578</v>
      </c>
      <c r="R18" s="97">
        <v>241753</v>
      </c>
      <c r="S18" s="133">
        <v>250819</v>
      </c>
      <c r="T18" s="84">
        <v>261186</v>
      </c>
    </row>
    <row r="19" spans="1:28" x14ac:dyDescent="0.3">
      <c r="A19" s="6"/>
      <c r="B19" s="6"/>
      <c r="C19" s="6"/>
      <c r="D19" s="6"/>
      <c r="E19" s="6"/>
      <c r="F19" s="6"/>
      <c r="G19" s="6"/>
      <c r="H19" s="6"/>
      <c r="I19" s="6"/>
      <c r="M19" s="94" t="s">
        <v>73</v>
      </c>
      <c r="N19" s="95">
        <v>84128</v>
      </c>
      <c r="O19" s="95">
        <v>80312</v>
      </c>
      <c r="P19" s="95">
        <v>87700</v>
      </c>
      <c r="Q19" s="96">
        <v>83384</v>
      </c>
      <c r="R19" s="97">
        <v>82540</v>
      </c>
      <c r="S19" s="133">
        <v>81558</v>
      </c>
      <c r="T19" s="84">
        <v>80675</v>
      </c>
    </row>
    <row r="20" spans="1:28" x14ac:dyDescent="0.3">
      <c r="A20" s="6"/>
      <c r="B20" s="6"/>
      <c r="C20" s="6"/>
      <c r="D20" s="6"/>
      <c r="E20" s="6"/>
      <c r="F20" s="6"/>
      <c r="G20" s="6"/>
      <c r="H20" s="6"/>
      <c r="I20" s="6"/>
      <c r="M20" s="94" t="s">
        <v>74</v>
      </c>
      <c r="N20" s="95">
        <v>40214</v>
      </c>
      <c r="O20" s="95">
        <v>44097</v>
      </c>
      <c r="P20" s="95">
        <v>48583</v>
      </c>
      <c r="Q20" s="96">
        <v>52160</v>
      </c>
      <c r="R20" s="97">
        <v>51767</v>
      </c>
      <c r="S20" s="133">
        <v>51264</v>
      </c>
      <c r="T20" s="84">
        <v>50618</v>
      </c>
    </row>
    <row r="21" spans="1:28" x14ac:dyDescent="0.3">
      <c r="A21" s="6"/>
      <c r="B21" s="6"/>
      <c r="C21" s="6"/>
      <c r="D21" s="6"/>
      <c r="E21" s="6"/>
      <c r="F21" s="6"/>
      <c r="G21" s="6"/>
      <c r="H21" s="6"/>
      <c r="I21" s="6"/>
      <c r="M21" s="94" t="s">
        <v>75</v>
      </c>
      <c r="N21" s="95">
        <v>64253</v>
      </c>
      <c r="O21" s="95">
        <v>58086</v>
      </c>
      <c r="P21" s="95">
        <v>53500</v>
      </c>
      <c r="Q21" s="96">
        <v>54650</v>
      </c>
      <c r="R21" s="97">
        <v>49406</v>
      </c>
      <c r="S21" s="133">
        <v>46443</v>
      </c>
      <c r="T21" s="84">
        <v>44293</v>
      </c>
    </row>
    <row r="22" spans="1:28" x14ac:dyDescent="0.3">
      <c r="A22" s="6"/>
      <c r="B22" s="6"/>
      <c r="C22" s="6"/>
      <c r="D22" s="6"/>
      <c r="E22" s="6"/>
      <c r="F22" s="6"/>
      <c r="G22" s="6"/>
      <c r="H22" s="6"/>
      <c r="I22" s="6"/>
      <c r="M22" s="94" t="s">
        <v>76</v>
      </c>
      <c r="N22" s="95">
        <v>48458</v>
      </c>
      <c r="O22" s="95">
        <v>50055</v>
      </c>
      <c r="P22" s="95">
        <v>53807</v>
      </c>
      <c r="Q22" s="96">
        <v>57999</v>
      </c>
      <c r="R22" s="97">
        <v>57359</v>
      </c>
      <c r="S22" s="133">
        <v>56200</v>
      </c>
      <c r="T22" s="98">
        <v>55958</v>
      </c>
    </row>
    <row r="23" spans="1:28" ht="14.5" thickBot="1" x14ac:dyDescent="0.35">
      <c r="A23" s="6"/>
      <c r="B23" s="6"/>
      <c r="C23" s="6"/>
      <c r="D23" s="6"/>
      <c r="E23" s="6"/>
      <c r="F23" s="6"/>
      <c r="G23" s="6"/>
      <c r="H23" s="6"/>
      <c r="I23" s="6"/>
      <c r="M23" s="99" t="s">
        <v>77</v>
      </c>
      <c r="N23" s="100">
        <f>SUM(N14:N22)</f>
        <v>572760</v>
      </c>
      <c r="O23" s="100">
        <f>SUM(O14:O22)</f>
        <v>585487</v>
      </c>
      <c r="P23" s="100">
        <f t="shared" ref="P23:T23" si="1">SUM(P14:P22)</f>
        <v>633089</v>
      </c>
      <c r="Q23" s="100">
        <f t="shared" si="1"/>
        <v>669762</v>
      </c>
      <c r="R23" s="100">
        <f t="shared" si="1"/>
        <v>674930</v>
      </c>
      <c r="S23" s="100">
        <f t="shared" si="1"/>
        <v>671395</v>
      </c>
      <c r="T23" s="140">
        <f t="shared" si="1"/>
        <v>672682</v>
      </c>
      <c r="U23" s="74"/>
    </row>
    <row r="24" spans="1:2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8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8" ht="14.5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/>
      <c r="O26"/>
      <c r="P26"/>
      <c r="Q26"/>
      <c r="R26"/>
      <c r="S26"/>
      <c r="T26"/>
      <c r="U26"/>
      <c r="V26"/>
      <c r="W26"/>
      <c r="X26"/>
      <c r="Y26"/>
    </row>
    <row r="27" spans="1:28" ht="14.5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/>
      <c r="O27"/>
      <c r="P27"/>
      <c r="Q27"/>
      <c r="R27"/>
      <c r="S27"/>
      <c r="T27"/>
      <c r="U27"/>
      <c r="V27"/>
      <c r="W27"/>
      <c r="X27"/>
      <c r="Y27"/>
    </row>
    <row r="28" spans="1:28" x14ac:dyDescent="0.3">
      <c r="A28" s="6"/>
      <c r="B28" s="66" t="s">
        <v>78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AA29" s="6"/>
      <c r="AB29" s="6"/>
    </row>
    <row r="30" spans="1:2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N30" s="6"/>
      <c r="O30" s="6"/>
      <c r="P30" s="6"/>
    </row>
    <row r="31" spans="1:2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2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N35" s="6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N36" s="6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N37" s="6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N38" s="6"/>
      <c r="O38" s="6"/>
      <c r="P38" s="6"/>
    </row>
    <row r="39" spans="1:16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N39" s="6"/>
      <c r="O39" s="6"/>
      <c r="P39" s="6"/>
    </row>
    <row r="40" spans="1:16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">
      <c r="A46" s="6"/>
      <c r="B46" s="6"/>
      <c r="C46" s="67" t="s">
        <v>79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">
      <c r="A59" s="6"/>
      <c r="B59" s="6"/>
      <c r="C59" s="6"/>
      <c r="D59" s="6"/>
      <c r="E59" s="6"/>
      <c r="F59" s="6"/>
      <c r="G59" s="6"/>
      <c r="H59" s="6"/>
      <c r="I59" s="6"/>
      <c r="K59" s="6"/>
      <c r="L59" s="6"/>
      <c r="M59" s="6"/>
      <c r="N59" s="6"/>
      <c r="O59" s="6"/>
      <c r="P59" s="6"/>
    </row>
    <row r="60" spans="1:16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">
      <c r="A62" s="6"/>
      <c r="B62" s="6"/>
      <c r="C62" s="67" t="s">
        <v>80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4.5" thickBo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28.5" thickBot="1" x14ac:dyDescent="0.35">
      <c r="A64" s="6"/>
      <c r="B64" s="6"/>
      <c r="C64" s="6"/>
      <c r="D64" s="6"/>
      <c r="E64" s="6"/>
      <c r="F64" s="6"/>
      <c r="G64" s="6"/>
      <c r="H64" s="102" t="s">
        <v>81</v>
      </c>
      <c r="I64" s="103" t="s">
        <v>82</v>
      </c>
      <c r="J64" s="6"/>
      <c r="K64" s="6"/>
      <c r="L64" s="6"/>
      <c r="M64" s="6"/>
      <c r="N64" s="6"/>
      <c r="O64" s="6"/>
      <c r="P64" s="6"/>
    </row>
    <row r="65" spans="1:16" x14ac:dyDescent="0.3">
      <c r="A65" s="6"/>
      <c r="B65" s="6"/>
      <c r="C65" s="6"/>
      <c r="D65" s="6"/>
      <c r="E65" s="6"/>
      <c r="F65" s="6"/>
      <c r="G65" s="6"/>
      <c r="H65" s="113">
        <v>2014</v>
      </c>
      <c r="I65" s="104">
        <v>17195</v>
      </c>
      <c r="J65" s="6"/>
      <c r="K65" s="6"/>
      <c r="L65" s="6"/>
      <c r="M65" s="6"/>
      <c r="N65" s="6"/>
      <c r="O65" s="6"/>
      <c r="P65" s="6"/>
    </row>
    <row r="66" spans="1:16" x14ac:dyDescent="0.3">
      <c r="A66" s="6"/>
      <c r="B66" s="6"/>
      <c r="C66" s="6"/>
      <c r="D66" s="6"/>
      <c r="E66" s="6"/>
      <c r="F66" s="6"/>
      <c r="G66" s="6"/>
      <c r="H66" s="113">
        <v>2015</v>
      </c>
      <c r="I66" s="104">
        <v>17508</v>
      </c>
      <c r="J66" s="6"/>
      <c r="K66" s="6"/>
      <c r="L66" s="6"/>
      <c r="M66" s="6"/>
      <c r="N66" s="6"/>
      <c r="O66" s="6"/>
      <c r="P66" s="6"/>
    </row>
    <row r="67" spans="1:16" x14ac:dyDescent="0.3">
      <c r="A67" s="6"/>
      <c r="B67" s="6"/>
      <c r="C67" s="6"/>
      <c r="D67" s="6"/>
      <c r="E67" s="6"/>
      <c r="F67" s="6"/>
      <c r="G67" s="6"/>
      <c r="H67" s="113">
        <v>2016</v>
      </c>
      <c r="I67" s="104">
        <v>17519</v>
      </c>
      <c r="J67" s="6"/>
      <c r="K67" s="6"/>
      <c r="L67" s="6"/>
      <c r="M67" s="6"/>
      <c r="N67" s="6"/>
      <c r="O67" s="6"/>
      <c r="P67" s="6"/>
    </row>
    <row r="68" spans="1:16" x14ac:dyDescent="0.3">
      <c r="A68" s="6"/>
      <c r="B68" s="6"/>
      <c r="C68" s="6"/>
      <c r="D68" s="6"/>
      <c r="E68" s="6"/>
      <c r="F68" s="6"/>
      <c r="G68" s="6"/>
      <c r="H68" s="113">
        <v>2017</v>
      </c>
      <c r="I68" s="104">
        <v>17297</v>
      </c>
      <c r="J68" s="6"/>
      <c r="K68" s="6"/>
      <c r="L68" s="6"/>
      <c r="M68" s="6"/>
      <c r="N68" s="6"/>
      <c r="O68" s="6"/>
      <c r="P68" s="6"/>
    </row>
    <row r="69" spans="1:16" x14ac:dyDescent="0.3">
      <c r="A69" s="6"/>
      <c r="B69" s="6"/>
      <c r="C69" s="6"/>
      <c r="D69" s="6"/>
      <c r="E69" s="6"/>
      <c r="F69" s="6"/>
      <c r="G69" s="6"/>
      <c r="H69" s="113">
        <v>2018</v>
      </c>
      <c r="I69" s="104">
        <v>17123</v>
      </c>
      <c r="J69" s="6"/>
      <c r="K69" s="6"/>
      <c r="L69" s="6"/>
      <c r="M69" s="6"/>
      <c r="N69" s="6"/>
      <c r="O69" s="6"/>
      <c r="P69" s="6"/>
    </row>
    <row r="70" spans="1:16" x14ac:dyDescent="0.3">
      <c r="A70" s="6"/>
      <c r="B70" s="6"/>
      <c r="C70" s="6"/>
      <c r="D70" s="6"/>
      <c r="E70" s="6"/>
      <c r="F70" s="6"/>
      <c r="G70" s="6"/>
      <c r="H70" s="113">
        <v>2019</v>
      </c>
      <c r="I70" s="104">
        <v>16933</v>
      </c>
      <c r="J70" s="6"/>
      <c r="K70" s="6"/>
      <c r="L70" s="6"/>
      <c r="M70" s="6"/>
      <c r="N70" s="6"/>
      <c r="O70" s="6"/>
      <c r="P70" s="6"/>
    </row>
    <row r="71" spans="1:16" x14ac:dyDescent="0.3">
      <c r="A71" s="6"/>
      <c r="B71" s="6"/>
      <c r="C71" s="6"/>
      <c r="D71" s="6"/>
      <c r="E71" s="6"/>
      <c r="F71" s="6"/>
      <c r="G71" s="6"/>
      <c r="H71" s="113">
        <v>2020</v>
      </c>
      <c r="I71" s="104">
        <v>16450</v>
      </c>
      <c r="J71" s="6"/>
      <c r="K71" s="6"/>
      <c r="L71" s="6"/>
      <c r="M71" s="6"/>
      <c r="N71" s="6"/>
      <c r="O71" s="6" t="s">
        <v>19</v>
      </c>
      <c r="P71" s="6"/>
    </row>
    <row r="72" spans="1:16" x14ac:dyDescent="0.3">
      <c r="A72" s="6"/>
      <c r="B72" s="6"/>
      <c r="C72" s="6"/>
      <c r="D72" s="6"/>
      <c r="E72" s="6"/>
      <c r="F72" s="6"/>
      <c r="G72" s="6"/>
      <c r="H72" s="113">
        <v>2021</v>
      </c>
      <c r="I72" s="104">
        <v>16225</v>
      </c>
      <c r="J72" s="6"/>
      <c r="K72" s="6"/>
      <c r="L72" s="6"/>
      <c r="M72" s="6"/>
      <c r="N72" s="6"/>
      <c r="O72" s="6"/>
      <c r="P72" s="6"/>
    </row>
    <row r="73" spans="1:16" x14ac:dyDescent="0.3">
      <c r="A73" s="6"/>
      <c r="B73" s="6"/>
      <c r="C73" s="6"/>
      <c r="D73" s="6"/>
      <c r="E73" s="6"/>
      <c r="F73" s="6"/>
      <c r="G73" s="6"/>
      <c r="H73" s="113">
        <v>2022</v>
      </c>
      <c r="I73" s="104">
        <v>15219</v>
      </c>
      <c r="J73" s="6"/>
      <c r="K73" s="6"/>
      <c r="L73" s="6"/>
      <c r="M73" s="6"/>
      <c r="N73" s="6"/>
      <c r="O73" s="6"/>
      <c r="P73" s="6"/>
    </row>
    <row r="74" spans="1:16" x14ac:dyDescent="0.3">
      <c r="A74" s="6"/>
      <c r="B74" s="6"/>
      <c r="C74" s="6"/>
      <c r="D74" s="6"/>
      <c r="E74" s="6"/>
      <c r="F74" s="6"/>
      <c r="G74" s="6"/>
      <c r="H74" s="113">
        <v>2023</v>
      </c>
      <c r="I74" s="104">
        <v>15345</v>
      </c>
      <c r="J74" s="6"/>
      <c r="K74" s="6"/>
      <c r="L74" s="6"/>
      <c r="M74" s="6"/>
      <c r="N74" s="6"/>
      <c r="O74" s="6"/>
      <c r="P74" s="6"/>
    </row>
    <row r="75" spans="1:16" ht="14.5" thickBot="1" x14ac:dyDescent="0.35">
      <c r="A75" s="6"/>
      <c r="B75" s="6"/>
      <c r="C75" s="6"/>
      <c r="D75" s="6"/>
      <c r="E75" s="6"/>
      <c r="F75" s="6"/>
      <c r="G75" s="6"/>
      <c r="H75" s="114">
        <v>2024</v>
      </c>
      <c r="I75" s="105">
        <v>15665</v>
      </c>
      <c r="J75" s="6"/>
      <c r="K75" s="6"/>
      <c r="L75" s="6"/>
      <c r="M75" s="6"/>
      <c r="N75" s="6"/>
      <c r="O75" s="6"/>
      <c r="P75" s="6"/>
    </row>
    <row r="76" spans="1:16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">
      <c r="A78" s="6"/>
      <c r="B78" s="6"/>
      <c r="C78" s="6"/>
      <c r="D78" s="6"/>
      <c r="E78" s="6"/>
      <c r="F78" s="6"/>
      <c r="G78" s="6"/>
      <c r="J78" s="6"/>
      <c r="K78" s="6"/>
      <c r="L78" s="6"/>
      <c r="M78" s="6"/>
      <c r="N78" s="6"/>
      <c r="O78" s="6"/>
      <c r="P78" s="6"/>
    </row>
    <row r="79" spans="1:16" x14ac:dyDescent="0.3">
      <c r="A79" s="6"/>
      <c r="B79" s="6"/>
      <c r="C79" s="6"/>
      <c r="D79" s="6"/>
      <c r="E79" s="6"/>
      <c r="F79" s="6"/>
      <c r="G79" s="6"/>
      <c r="J79" s="6"/>
      <c r="K79" s="6"/>
      <c r="L79" s="6"/>
      <c r="M79" s="6"/>
      <c r="N79" s="6"/>
      <c r="O79" s="6"/>
      <c r="P79" s="6"/>
    </row>
    <row r="80" spans="1:16" x14ac:dyDescent="0.3">
      <c r="C80" s="67" t="s">
        <v>83</v>
      </c>
    </row>
    <row r="97" spans="3:3" x14ac:dyDescent="0.3">
      <c r="C97" s="67" t="s">
        <v>84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12A5A-B782-41A9-A707-B64B6AB86F14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2.xml><?xml version="1.0" encoding="utf-8"?>
<ds:datastoreItem xmlns:ds="http://schemas.openxmlformats.org/officeDocument/2006/customXml" ds:itemID="{3BDBDF32-F2EF-4FA7-85A1-13608AC5D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397C5E-C50C-42E7-ADDD-840964E60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Parish and Municipal Population</vt:lpstr>
      <vt:lpstr>Age Distribution</vt:lpstr>
      <vt:lpstr>Number of Households</vt:lpstr>
      <vt:lpstr>Per Capita Personal Income</vt:lpstr>
      <vt:lpstr>Median Household Income</vt:lpstr>
      <vt:lpstr>Sources</vt:lpstr>
      <vt:lpstr>UL-L Fall Enrollment</vt:lpstr>
      <vt:lpstr>Pastelinks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 Segura</dc:creator>
  <cp:keywords/>
  <dc:description/>
  <cp:lastModifiedBy>Sarah Choi</cp:lastModifiedBy>
  <cp:revision/>
  <dcterms:created xsi:type="dcterms:W3CDTF">2015-10-01T19:20:40Z</dcterms:created>
  <dcterms:modified xsi:type="dcterms:W3CDTF">2025-07-29T14:22:08Z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1347400</vt:r8>
  </property>
  <property fmtid="{D5CDD505-2E9C-101B-9397-08002B2CF9AE}" pid="4" name="MediaServiceImageTags">
    <vt:lpwstr/>
  </property>
</Properties>
</file>